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K58581\Desktop\Vann og avløp\"/>
    </mc:Choice>
  </mc:AlternateContent>
  <bookViews>
    <workbookView xWindow="0" yWindow="0" windowWidth="28800" windowHeight="12300"/>
  </bookViews>
  <sheets>
    <sheet name="NS 3845 BGF" sheetId="2" r:id="rId1"/>
    <sheet name="NS 3845 BGF Eksempel" sheetId="3" r:id="rId2"/>
  </sheets>
  <definedNames>
    <definedName name="_xlnm.Print_Area" localSheetId="0">'NS 3845 BGF'!$B$1:$J$58</definedName>
    <definedName name="_xlnm.Print_Area" localSheetId="1">'NS 3845 BGF Eksempel'!$B$1:$J$58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" i="2" l="1"/>
  <c r="H23" i="3" l="1"/>
  <c r="J35" i="3" s="1"/>
  <c r="J11" i="3"/>
  <c r="J10" i="3"/>
  <c r="J12" i="3" s="1"/>
  <c r="J31" i="3" l="1"/>
  <c r="J33" i="3"/>
  <c r="J34" i="3"/>
  <c r="J18" i="3"/>
  <c r="J26" i="3"/>
  <c r="J15" i="3"/>
  <c r="J19" i="3"/>
  <c r="J30" i="3"/>
  <c r="J13" i="3"/>
  <c r="J22" i="3"/>
  <c r="J27" i="3"/>
  <c r="J16" i="3"/>
  <c r="J20" i="3"/>
  <c r="J28" i="3"/>
  <c r="J17" i="3"/>
  <c r="J21" i="3"/>
  <c r="J25" i="3"/>
  <c r="J29" i="3"/>
  <c r="H23" i="2"/>
  <c r="J35" i="2" s="1"/>
  <c r="J11" i="2"/>
  <c r="J10" i="2"/>
  <c r="J23" i="3" l="1"/>
  <c r="J36" i="3"/>
  <c r="J37" i="3" s="1"/>
  <c r="J12" i="2"/>
  <c r="J31" i="2"/>
  <c r="J28" i="2"/>
  <c r="J33" i="2"/>
  <c r="J17" i="2"/>
  <c r="J29" i="2"/>
  <c r="J15" i="2"/>
  <c r="J19" i="2"/>
  <c r="J27" i="2"/>
  <c r="J16" i="2"/>
  <c r="J20" i="2"/>
  <c r="J21" i="2"/>
  <c r="J25" i="2"/>
  <c r="J34" i="2"/>
  <c r="J13" i="2"/>
  <c r="J18" i="2"/>
  <c r="J22" i="2"/>
  <c r="J26" i="2"/>
  <c r="J30" i="2"/>
  <c r="J41" i="3" l="1"/>
  <c r="J42" i="3" s="1"/>
  <c r="J36" i="2"/>
  <c r="J37" i="2" l="1"/>
  <c r="J41" i="2" s="1"/>
  <c r="J42" i="2" s="1"/>
</calcChain>
</file>

<file path=xl/sharedStrings.xml><?xml version="1.0" encoding="utf-8"?>
<sst xmlns="http://schemas.openxmlformats.org/spreadsheetml/2006/main" count="190" uniqueCount="75">
  <si>
    <t>© Standard Norge 2020</t>
  </si>
  <si>
    <t>Blågrønn faktor, beregning i henhold til NS 3845:2020</t>
  </si>
  <si>
    <t>Kravene til hver parameter er angitt i NS 3845. Denne malen understøtter NS 3845 og kan ikke brukes alene.</t>
  </si>
  <si>
    <t>Prosjekt/
adresse:</t>
  </si>
  <si>
    <t>Dato:</t>
  </si>
  <si>
    <t>Navn:</t>
  </si>
  <si>
    <t>Notat:</t>
  </si>
  <si>
    <t>Versjon:</t>
  </si>
  <si>
    <t>Inndeling</t>
  </si>
  <si>
    <t>Type</t>
  </si>
  <si>
    <t>Kode</t>
  </si>
  <si>
    <t>Vektings-faktor</t>
  </si>
  <si>
    <t>Mengde</t>
  </si>
  <si>
    <t>Enhet</t>
  </si>
  <si>
    <t>Vektet</t>
  </si>
  <si>
    <t>Områdetiltak (O1-O2)</t>
  </si>
  <si>
    <t>O1 Kobling til blågrønne strukturer</t>
  </si>
  <si>
    <t>O1</t>
  </si>
  <si>
    <t>stk</t>
  </si>
  <si>
    <t>O2 Oppsamling av overvann for vanning</t>
  </si>
  <si>
    <t>O2</t>
  </si>
  <si>
    <t>Sum av BGF for områdetiltak</t>
  </si>
  <si>
    <t>Arealtyper 
(A0-A5)</t>
  </si>
  <si>
    <t>A1, Grønne overflater på terreng</t>
  </si>
  <si>
    <t>A1</t>
  </si>
  <si>
    <r>
      <t>m</t>
    </r>
    <r>
      <rPr>
        <vertAlign val="superscript"/>
        <sz val="10"/>
        <color theme="1"/>
        <rFont val="Cambria"/>
        <family val="1"/>
      </rPr>
      <t>2</t>
    </r>
  </si>
  <si>
    <t>A2, Grønne overflater på konstruksjon:</t>
  </si>
  <si>
    <r>
      <t xml:space="preserve">   A2.1, Vekstmedium med dybde på 0-3 cm</t>
    </r>
    <r>
      <rPr>
        <vertAlign val="superscript"/>
        <sz val="10"/>
        <color theme="1"/>
        <rFont val="Cambria"/>
        <family val="1"/>
      </rPr>
      <t>a</t>
    </r>
  </si>
  <si>
    <t>A2.1</t>
  </si>
  <si>
    <t xml:space="preserve">   A2.2, Vekstmedium med dybde på 3-20 cm</t>
  </si>
  <si>
    <t>A2.2</t>
  </si>
  <si>
    <t xml:space="preserve">   A2.3, Vekstmedium med dybde på 20-60 cm</t>
  </si>
  <si>
    <t>A2.3</t>
  </si>
  <si>
    <t xml:space="preserve">   A2.4, Vekstmedium med dybde &gt; 60 cm</t>
  </si>
  <si>
    <t>A2.4</t>
  </si>
  <si>
    <t>A3, Permanente vannspeil og åpne vassdrag</t>
  </si>
  <si>
    <t>A3</t>
  </si>
  <si>
    <t>A4, Permeable dekker</t>
  </si>
  <si>
    <t>A4</t>
  </si>
  <si>
    <t>A5, Tette flater med avrenning til åpne overvannstiltak</t>
  </si>
  <si>
    <t>A5</t>
  </si>
  <si>
    <t>A0, Andre flater og dekker</t>
  </si>
  <si>
    <t>A0</t>
  </si>
  <si>
    <t>Sum av prosjektets areal / Sum av BGF for arealtyper</t>
  </si>
  <si>
    <t>Tilleggs-kvaliteter 
(T1-T5)</t>
  </si>
  <si>
    <t>T1, Terrengforsenkninger</t>
  </si>
  <si>
    <t xml:space="preserve">   T1.1, infiltrering som hovedfunksjon</t>
  </si>
  <si>
    <t>T1.1</t>
  </si>
  <si>
    <t xml:space="preserve">   T1.2, fordrøying som hovedfunksjon</t>
  </si>
  <si>
    <t>T1.2</t>
  </si>
  <si>
    <t>T2, Plantefelt og eksisterende vegetasjonstyper</t>
  </si>
  <si>
    <t>T2</t>
  </si>
  <si>
    <t>T3, Grønne vegger</t>
  </si>
  <si>
    <t>T3</t>
  </si>
  <si>
    <t xml:space="preserve">T4, Nyplantede trær </t>
  </si>
  <si>
    <r>
      <t>Est. m</t>
    </r>
    <r>
      <rPr>
        <vertAlign val="superscript"/>
        <sz val="10"/>
        <color theme="1"/>
        <rFont val="Cambria"/>
        <family val="1"/>
      </rPr>
      <t>2</t>
    </r>
  </si>
  <si>
    <r>
      <t xml:space="preserve">   T4.1, som blir &lt;10 m (beregnes med 25 m</t>
    </r>
    <r>
      <rPr>
        <vertAlign val="superscript"/>
        <sz val="10"/>
        <color theme="1"/>
        <rFont val="Cambria"/>
        <family val="1"/>
      </rPr>
      <t>2</t>
    </r>
    <r>
      <rPr>
        <sz val="10"/>
        <color theme="1"/>
        <rFont val="Cambria"/>
        <family val="1"/>
      </rPr>
      <t xml:space="preserve"> kroneareal)</t>
    </r>
  </si>
  <si>
    <t>T4.1</t>
  </si>
  <si>
    <r>
      <t xml:space="preserve">   T4.2, som blir &gt;10 m (beregnes med 50 m</t>
    </r>
    <r>
      <rPr>
        <vertAlign val="superscript"/>
        <sz val="10"/>
        <color theme="1"/>
        <rFont val="Cambria"/>
        <family val="1"/>
      </rPr>
      <t>2</t>
    </r>
    <r>
      <rPr>
        <sz val="10"/>
        <color theme="1"/>
        <rFont val="Cambria"/>
        <family val="1"/>
      </rPr>
      <t xml:space="preserve"> kroneareal)</t>
    </r>
  </si>
  <si>
    <t>T4.2</t>
  </si>
  <si>
    <t>T5, Eksisterende trær</t>
  </si>
  <si>
    <t xml:space="preserve">   T5.1, Faktisk trekroneareal (uten overlapp)</t>
  </si>
  <si>
    <t>T5.1</t>
  </si>
  <si>
    <r>
      <t xml:space="preserve">   T5.2, so &lt; 90 cm (beregnes som 50 m</t>
    </r>
    <r>
      <rPr>
        <vertAlign val="superscript"/>
        <sz val="10"/>
        <color theme="1"/>
        <rFont val="Cambria"/>
        <family val="1"/>
      </rPr>
      <t>2</t>
    </r>
    <r>
      <rPr>
        <sz val="10"/>
        <color theme="1"/>
        <rFont val="Cambria"/>
        <family val="1"/>
      </rPr>
      <t xml:space="preserve"> kroneareal)</t>
    </r>
  </si>
  <si>
    <t>T5.2</t>
  </si>
  <si>
    <t>T5.3</t>
  </si>
  <si>
    <t>Sum av BGF for tilleggskvaliteter</t>
  </si>
  <si>
    <t>Sum av BGF</t>
  </si>
  <si>
    <r>
      <t>a</t>
    </r>
    <r>
      <rPr>
        <sz val="11"/>
        <color theme="1"/>
        <rFont val="Cambria"/>
        <family val="1"/>
      </rPr>
      <t xml:space="preserve"> Omfatter arealer som er tilrettelagt for mosevekst.</t>
    </r>
  </si>
  <si>
    <t>BGF-krav:</t>
  </si>
  <si>
    <t>Beregnet BGF:</t>
  </si>
  <si>
    <t>Differanse:</t>
  </si>
  <si>
    <t>MERKNAD:   Grafiks fremstilling som kakediagram kan benyttes for å støtte tabellen med visuell framstilling. Se eksmpel under.</t>
  </si>
  <si>
    <t xml:space="preserve">Fyll ut ved å angi tekst og mengde i de grå feltene. Summen av arealtypene skal være lik prosjektets totale areal.
</t>
  </si>
  <si>
    <r>
      <t xml:space="preserve">   T5.3, so &gt; 90 cm (beregnes som 100 m</t>
    </r>
    <r>
      <rPr>
        <vertAlign val="superscript"/>
        <sz val="10"/>
        <color theme="1"/>
        <rFont val="Cambria"/>
        <family val="1"/>
      </rPr>
      <t>2</t>
    </r>
    <r>
      <rPr>
        <sz val="10"/>
        <color theme="1"/>
        <rFont val="Cambria"/>
        <family val="1"/>
      </rPr>
      <t xml:space="preserve"> kroneareal)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</si>
</sst>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8"/>
      <color theme="1"/>
      <name val="Cambria"/>
      <family val="1"/>
    </font>
    <font>
      <sz val="10"/>
      <color theme="1"/>
      <name val="Cambria"/>
      <family val="1"/>
    </font>
    <font>
      <sz val="11"/>
      <color rgb="FFFF0000"/>
      <name val="Cambria"/>
      <family val="1"/>
    </font>
    <font>
      <b/>
      <sz val="10"/>
      <color theme="1"/>
      <name val="Cambria"/>
      <family val="1"/>
    </font>
    <font>
      <vertAlign val="superscript"/>
      <sz val="10"/>
      <color theme="1"/>
      <name val="Cambria"/>
      <family val="1"/>
    </font>
    <font>
      <b/>
      <sz val="11"/>
      <color theme="1"/>
      <name val="Cambria"/>
      <family val="1"/>
    </font>
    <font>
      <vertAlign val="superscript"/>
      <sz val="11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2" borderId="0" xfId="0" applyFont="1" applyFill="1"/>
    <xf numFmtId="0" fontId="1" fillId="0" borderId="3" xfId="0" applyFont="1" applyBorder="1"/>
    <xf numFmtId="0" fontId="1" fillId="0" borderId="0" xfId="0" applyFont="1" applyAlignment="1">
      <alignment horizontal="left"/>
    </xf>
    <xf numFmtId="0" fontId="4" fillId="0" borderId="0" xfId="0" applyFont="1"/>
    <xf numFmtId="0" fontId="1" fillId="0" borderId="7" xfId="0" applyFont="1" applyBorder="1"/>
    <xf numFmtId="0" fontId="1" fillId="0" borderId="1" xfId="0" applyFont="1" applyBorder="1"/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top" wrapText="1"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3" xfId="0" applyFont="1" applyBorder="1" applyAlignment="1">
      <alignment vertical="top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7" fillId="0" borderId="10" xfId="0" applyFont="1" applyBorder="1"/>
    <xf numFmtId="0" fontId="7" fillId="0" borderId="11" xfId="0" applyFont="1" applyBorder="1"/>
    <xf numFmtId="4" fontId="7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8" fillId="0" borderId="11" xfId="0" applyFont="1" applyBorder="1"/>
    <xf numFmtId="0" fontId="1" fillId="0" borderId="11" xfId="0" applyFont="1" applyBorder="1"/>
    <xf numFmtId="0" fontId="1" fillId="0" borderId="12" xfId="0" applyFont="1" applyBorder="1"/>
    <xf numFmtId="0" fontId="7" fillId="0" borderId="2" xfId="0" applyFont="1" applyBorder="1"/>
    <xf numFmtId="0" fontId="7" fillId="2" borderId="4" xfId="0" applyFont="1" applyFill="1" applyBorder="1"/>
    <xf numFmtId="0" fontId="7" fillId="0" borderId="5" xfId="0" applyFont="1" applyBorder="1"/>
    <xf numFmtId="0" fontId="7" fillId="0" borderId="0" xfId="0" applyFont="1"/>
    <xf numFmtId="4" fontId="7" fillId="0" borderId="6" xfId="0" applyNumberFormat="1" applyFont="1" applyBorder="1"/>
    <xf numFmtId="0" fontId="7" fillId="0" borderId="7" xfId="0" applyFont="1" applyBorder="1"/>
    <xf numFmtId="0" fontId="7" fillId="0" borderId="1" xfId="0" applyFont="1" applyBorder="1"/>
    <xf numFmtId="4" fontId="7" fillId="0" borderId="8" xfId="0" applyNumberFormat="1" applyFont="1" applyBorder="1"/>
    <xf numFmtId="0" fontId="1" fillId="0" borderId="0" xfId="0" applyFont="1"/>
    <xf numFmtId="4" fontId="7" fillId="0" borderId="0" xfId="0" applyNumberFormat="1" applyFont="1"/>
    <xf numFmtId="0" fontId="1" fillId="2" borderId="0" xfId="0" applyFont="1" applyFill="1" applyAlignment="1">
      <alignment vertical="center"/>
    </xf>
    <xf numFmtId="49" fontId="1" fillId="2" borderId="3" xfId="0" applyNumberFormat="1" applyFont="1" applyFill="1" applyBorder="1" applyAlignment="1">
      <alignment horizontal="left"/>
    </xf>
    <xf numFmtId="49" fontId="1" fillId="2" borderId="0" xfId="0" applyNumberFormat="1" applyFont="1" applyFill="1" applyAlignment="1">
      <alignment horizontal="left"/>
    </xf>
    <xf numFmtId="0" fontId="1" fillId="2" borderId="0" xfId="0" applyFont="1" applyFill="1" applyProtection="1">
      <protection locked="0"/>
    </xf>
    <xf numFmtId="0" fontId="1" fillId="0" borderId="0" xfId="0" applyFont="1" applyProtection="1">
      <protection locked="0"/>
    </xf>
    <xf numFmtId="49" fontId="1" fillId="2" borderId="3" xfId="0" applyNumberFormat="1" applyFont="1" applyFill="1" applyBorder="1" applyAlignment="1" applyProtection="1">
      <alignment horizontal="left"/>
      <protection locked="0"/>
    </xf>
    <xf numFmtId="0" fontId="1" fillId="0" borderId="3" xfId="0" applyFont="1" applyBorder="1" applyProtection="1">
      <protection locked="0"/>
    </xf>
    <xf numFmtId="49" fontId="1" fillId="2" borderId="0" xfId="0" applyNumberFormat="1" applyFon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1" fillId="0" borderId="7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7" fillId="0" borderId="11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7" fillId="2" borderId="4" xfId="0" applyFont="1" applyFill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7" xfId="0" applyFont="1" applyBorder="1" applyProtection="1">
      <protection locked="0"/>
    </xf>
    <xf numFmtId="4" fontId="7" fillId="0" borderId="0" xfId="0" applyNumberFormat="1" applyFont="1" applyProtection="1"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" fillId="2" borderId="0" xfId="0" applyFont="1" applyFill="1" applyProtection="1"/>
    <xf numFmtId="0" fontId="1" fillId="0" borderId="0" xfId="0" applyFont="1" applyProtection="1"/>
    <xf numFmtId="0" fontId="5" fillId="0" borderId="9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vertical="top" wrapText="1"/>
    </xf>
    <xf numFmtId="0" fontId="3" fillId="0" borderId="11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0" borderId="11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3" fillId="0" borderId="3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vertical="top" wrapText="1"/>
    </xf>
    <xf numFmtId="0" fontId="3" fillId="0" borderId="1" xfId="0" applyFont="1" applyBorder="1" applyAlignment="1" applyProtection="1">
      <alignment vertical="top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7" fillId="0" borderId="10" xfId="0" applyFont="1" applyBorder="1" applyProtection="1"/>
    <xf numFmtId="0" fontId="7" fillId="0" borderId="11" xfId="0" applyFont="1" applyBorder="1" applyProtection="1"/>
    <xf numFmtId="0" fontId="3" fillId="0" borderId="11" xfId="0" applyFont="1" applyBorder="1" applyAlignment="1" applyProtection="1">
      <alignment vertical="center"/>
    </xf>
    <xf numFmtId="0" fontId="8" fillId="0" borderId="11" xfId="0" applyFont="1" applyBorder="1" applyProtection="1"/>
    <xf numFmtId="0" fontId="1" fillId="0" borderId="11" xfId="0" applyFont="1" applyBorder="1" applyProtection="1"/>
    <xf numFmtId="0" fontId="3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left" vertical="center" wrapText="1"/>
    </xf>
    <xf numFmtId="4" fontId="3" fillId="0" borderId="12" xfId="0" applyNumberFormat="1" applyFont="1" applyBorder="1" applyAlignment="1" applyProtection="1">
      <alignment horizontal="center" vertical="center" wrapText="1"/>
    </xf>
    <xf numFmtId="4" fontId="3" fillId="0" borderId="6" xfId="0" applyNumberFormat="1" applyFont="1" applyBorder="1" applyAlignment="1" applyProtection="1">
      <alignment horizontal="center" vertical="center" wrapText="1"/>
    </xf>
    <xf numFmtId="4" fontId="5" fillId="0" borderId="12" xfId="0" applyNumberFormat="1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center" vertical="center" wrapText="1"/>
    </xf>
    <xf numFmtId="4" fontId="3" fillId="0" borderId="4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4" fontId="3" fillId="0" borderId="8" xfId="0" applyNumberFormat="1" applyFont="1" applyBorder="1" applyAlignment="1" applyProtection="1">
      <alignment horizontal="center" vertical="center" wrapText="1"/>
    </xf>
    <xf numFmtId="4" fontId="5" fillId="0" borderId="8" xfId="0" applyNumberFormat="1" applyFont="1" applyBorder="1" applyAlignment="1" applyProtection="1">
      <alignment horizontal="center" vertical="center" wrapText="1"/>
    </xf>
    <xf numFmtId="4" fontId="7" fillId="0" borderId="12" xfId="0" applyNumberFormat="1" applyFont="1" applyBorder="1" applyAlignment="1" applyProtection="1">
      <alignment horizontal="center"/>
    </xf>
    <xf numFmtId="0" fontId="1" fillId="0" borderId="12" xfId="0" applyFont="1" applyBorder="1" applyProtection="1"/>
    <xf numFmtId="0" fontId="7" fillId="0" borderId="0" xfId="0" applyFont="1" applyProtection="1"/>
    <xf numFmtId="4" fontId="7" fillId="0" borderId="6" xfId="0" applyNumberFormat="1" applyFont="1" applyBorder="1" applyProtection="1"/>
    <xf numFmtId="0" fontId="7" fillId="0" borderId="1" xfId="0" applyFont="1" applyBorder="1" applyProtection="1"/>
    <xf numFmtId="4" fontId="7" fillId="0" borderId="8" xfId="0" applyNumberFormat="1" applyFont="1" applyBorder="1" applyProtection="1"/>
    <xf numFmtId="14" fontId="1" fillId="2" borderId="0" xfId="0" applyNumberFormat="1" applyFont="1" applyFill="1"/>
    <xf numFmtId="14" fontId="3" fillId="2" borderId="0" xfId="0" applyNumberFormat="1" applyFont="1" applyFill="1" applyProtection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13" xfId="0" applyFont="1" applyBorder="1" applyAlignment="1" applyProtection="1">
      <alignment horizontal="left" vertical="top" wrapText="1"/>
    </xf>
    <xf numFmtId="0" fontId="5" fillId="0" borderId="14" xfId="0" applyFont="1" applyBorder="1" applyAlignment="1" applyProtection="1">
      <alignment horizontal="left" vertical="top" wrapText="1"/>
    </xf>
    <xf numFmtId="0" fontId="5" fillId="0" borderId="15" xfId="0" applyFont="1" applyBorder="1" applyAlignment="1" applyProtection="1">
      <alignment horizontal="left" vertical="top" wrapText="1"/>
    </xf>
    <xf numFmtId="0" fontId="5" fillId="0" borderId="13" xfId="0" applyFont="1" applyBorder="1" applyAlignment="1" applyProtection="1">
      <alignment vertical="top" wrapText="1"/>
    </xf>
    <xf numFmtId="0" fontId="5" fillId="0" borderId="14" xfId="0" applyFont="1" applyBorder="1" applyAlignment="1" applyProtection="1">
      <alignment vertical="top"/>
    </xf>
    <xf numFmtId="0" fontId="5" fillId="0" borderId="15" xfId="0" applyFont="1" applyBorder="1" applyAlignment="1" applyProtection="1">
      <alignment vertical="top"/>
    </xf>
    <xf numFmtId="0" fontId="3" fillId="0" borderId="0" xfId="0" applyFont="1" applyAlignment="1" applyProtection="1">
      <alignment vertical="center" wrapText="1"/>
    </xf>
    <xf numFmtId="0" fontId="5" fillId="0" borderId="14" xfId="0" applyFont="1" applyBorder="1" applyAlignment="1" applyProtection="1">
      <alignment vertical="top" wrapText="1"/>
    </xf>
    <xf numFmtId="0" fontId="5" fillId="0" borderId="15" xfId="0" applyFont="1" applyBorder="1" applyAlignment="1" applyProtection="1">
      <alignment vertical="top" wrapText="1"/>
    </xf>
    <xf numFmtId="0" fontId="3" fillId="0" borderId="3" xfId="0" applyFont="1" applyBorder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1" fillId="0" borderId="3" xfId="0" applyFont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49" fontId="1" fillId="2" borderId="3" xfId="0" applyNumberFormat="1" applyFont="1" applyFill="1" applyBorder="1" applyAlignment="1" applyProtection="1">
      <alignment horizontal="left"/>
      <protection locked="0"/>
    </xf>
    <xf numFmtId="49" fontId="0" fillId="0" borderId="4" xfId="0" applyNumberFormat="1" applyBorder="1" applyAlignment="1" applyProtection="1">
      <protection locked="0"/>
    </xf>
    <xf numFmtId="49" fontId="1" fillId="2" borderId="0" xfId="0" applyNumberFormat="1" applyFont="1" applyFill="1" applyAlignment="1" applyProtection="1">
      <alignment horizontal="left"/>
      <protection locked="0"/>
    </xf>
    <xf numFmtId="49" fontId="0" fillId="0" borderId="6" xfId="0" applyNumberFormat="1" applyBorder="1" applyAlignment="1" applyProtection="1">
      <alignment horizontal="left"/>
      <protection locked="0"/>
    </xf>
    <xf numFmtId="49" fontId="0" fillId="0" borderId="8" xfId="0" applyNumberFormat="1" applyBorder="1" applyAlignment="1" applyProtection="1">
      <protection locked="0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wrapText="1"/>
      <protection locked="0"/>
    </xf>
    <xf numFmtId="0" fontId="1" fillId="0" borderId="5" xfId="0" applyFont="1" applyBorder="1" applyAlignment="1" applyProtection="1">
      <alignment wrapText="1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wrapText="1"/>
    </xf>
    <xf numFmtId="49" fontId="1" fillId="2" borderId="3" xfId="0" applyNumberFormat="1" applyFont="1" applyFill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4" xfId="0" applyNumberFormat="1" applyBorder="1" applyAlignment="1"/>
    <xf numFmtId="49" fontId="1" fillId="2" borderId="0" xfId="0" applyNumberFormat="1" applyFont="1" applyFill="1" applyAlignment="1">
      <alignment horizontal="left"/>
    </xf>
    <xf numFmtId="49" fontId="0" fillId="0" borderId="6" xfId="0" applyNumberFormat="1" applyBorder="1" applyAlignment="1">
      <alignment horizontal="left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/>
    <xf numFmtId="0" fontId="0" fillId="0" borderId="0" xfId="0"/>
    <xf numFmtId="49" fontId="1" fillId="2" borderId="1" xfId="0" applyNumberFormat="1" applyFon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8" xfId="0" applyNumberFormat="1" applyBorder="1" applyAlignment="1"/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3" fillId="0" borderId="0" xfId="0" applyFont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Andel av arealet for arealtyper </a:t>
            </a:r>
            <a:br>
              <a:rPr lang="nb-NO"/>
            </a:br>
            <a:r>
              <a:rPr lang="nb-NO"/>
              <a:t>(A0-A5)</a:t>
            </a:r>
          </a:p>
        </c:rich>
      </c:tx>
      <c:layout>
        <c:manualLayout>
          <c:xMode val="edge"/>
          <c:yMode val="edge"/>
          <c:x val="0.15783401406375006"/>
          <c:y val="3.6292913614700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B90-45B1-926B-A814AC7462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B90-45B1-926B-A814AC7462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B90-45B1-926B-A814AC74620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B90-45B1-926B-A814AC74620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B90-45B1-926B-A814AC74620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B90-45B1-926B-A814AC74620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B90-45B1-926B-A814AC74620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B90-45B1-926B-A814AC74620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B90-45B1-926B-A814AC74620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CB90-45B1-926B-A814AC746202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'NS 3845 BGF'!$F$13:$F$22</c:f>
              <c:strCache>
                <c:ptCount val="10"/>
                <c:pt idx="0">
                  <c:v>A1</c:v>
                </c:pt>
                <c:pt idx="2">
                  <c:v>A2.1</c:v>
                </c:pt>
                <c:pt idx="3">
                  <c:v>A2.2</c:v>
                </c:pt>
                <c:pt idx="4">
                  <c:v>A2.3</c:v>
                </c:pt>
                <c:pt idx="5">
                  <c:v>A2.4</c:v>
                </c:pt>
                <c:pt idx="6">
                  <c:v>A3</c:v>
                </c:pt>
                <c:pt idx="7">
                  <c:v>A4</c:v>
                </c:pt>
                <c:pt idx="8">
                  <c:v>A5</c:v>
                </c:pt>
                <c:pt idx="9">
                  <c:v>A0</c:v>
                </c:pt>
              </c:strCache>
            </c:strRef>
          </c:cat>
          <c:val>
            <c:numRef>
              <c:f>'NS 3845 BGF'!$H$13:$H$22</c:f>
              <c:numCache>
                <c:formatCode>General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B90-45B1-926B-A814AC746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baseline="0"/>
              <a:t>Alle parameternes (O1,O2, A0-A5 og T1-T5) innvirkning på total BGF for prosjektets areal 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FB7-4446-87D6-5F24A92C7E1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FB7-4446-87D6-5F24A92C7E1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FB7-4446-87D6-5F24A92C7E1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FB7-4446-87D6-5F24A92C7E1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FB7-4446-87D6-5F24A92C7E1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FB7-4446-87D6-5F24A92C7E1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FB7-4446-87D6-5F24A92C7E1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FB7-4446-87D6-5F24A92C7E1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FB7-4446-87D6-5F24A92C7E1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FB7-4446-87D6-5F24A92C7E1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BFB7-4446-87D6-5F24A92C7E10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BFB7-4446-87D6-5F24A92C7E10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BFB7-4446-87D6-5F24A92C7E10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BFB7-4446-87D6-5F24A92C7E10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BFB7-4446-87D6-5F24A92C7E10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BFB7-4446-87D6-5F24A92C7E10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BFB7-4446-87D6-5F24A92C7E10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BFB7-4446-87D6-5F24A92C7E10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BFB7-4446-87D6-5F24A92C7E10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BFB7-4446-87D6-5F24A92C7E10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BFB7-4446-87D6-5F24A92C7E10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('NS 3845 BGF'!$F$10:$F$11,'NS 3845 BGF'!$F$13,'NS 3845 BGF'!$F$15:$F$22,'NS 3845 BGF'!$F$25:$F$28,'NS 3845 BGF'!$F$30:$F$35)</c:f>
              <c:strCache>
                <c:ptCount val="21"/>
                <c:pt idx="0">
                  <c:v>O1</c:v>
                </c:pt>
                <c:pt idx="1">
                  <c:v>O2</c:v>
                </c:pt>
                <c:pt idx="2">
                  <c:v>A1</c:v>
                </c:pt>
                <c:pt idx="3">
                  <c:v>A2.1</c:v>
                </c:pt>
                <c:pt idx="4">
                  <c:v>A2.2</c:v>
                </c:pt>
                <c:pt idx="5">
                  <c:v>A2.3</c:v>
                </c:pt>
                <c:pt idx="6">
                  <c:v>A2.4</c:v>
                </c:pt>
                <c:pt idx="7">
                  <c:v>A3</c:v>
                </c:pt>
                <c:pt idx="8">
                  <c:v>A4</c:v>
                </c:pt>
                <c:pt idx="9">
                  <c:v>A5</c:v>
                </c:pt>
                <c:pt idx="10">
                  <c:v>A0</c:v>
                </c:pt>
                <c:pt idx="11">
                  <c:v>T1.1</c:v>
                </c:pt>
                <c:pt idx="12">
                  <c:v>T1.2</c:v>
                </c:pt>
                <c:pt idx="13">
                  <c:v>T2</c:v>
                </c:pt>
                <c:pt idx="14">
                  <c:v>T3</c:v>
                </c:pt>
                <c:pt idx="15">
                  <c:v>T4.1</c:v>
                </c:pt>
                <c:pt idx="16">
                  <c:v>T4.2</c:v>
                </c:pt>
                <c:pt idx="18">
                  <c:v>T5.1</c:v>
                </c:pt>
                <c:pt idx="19">
                  <c:v>T5.2</c:v>
                </c:pt>
                <c:pt idx="20">
                  <c:v>T5.3</c:v>
                </c:pt>
              </c:strCache>
            </c:strRef>
          </c:cat>
          <c:val>
            <c:numRef>
              <c:f>('NS 3845 BGF'!$J$10:$J$11,'NS 3845 BGF'!$J$13,'NS 3845 BGF'!$J$15:$J$22,'NS 3845 BGF'!$J$25:$J$28,'NS 3845 BGF'!$J$30:$J$35)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 formatCode="#,##0.00">
                  <c:v>0</c:v>
                </c:pt>
                <c:pt idx="3" formatCode="#,##0.00">
                  <c:v>0</c:v>
                </c:pt>
                <c:pt idx="4" formatCode="#,##0.00">
                  <c:v>0</c:v>
                </c:pt>
                <c:pt idx="5" formatCode="#,##0.00">
                  <c:v>0</c:v>
                </c:pt>
                <c:pt idx="6" formatCode="#,##0.00">
                  <c:v>0</c:v>
                </c:pt>
                <c:pt idx="7" formatCode="#,##0.00">
                  <c:v>0</c:v>
                </c:pt>
                <c:pt idx="8" formatCode="#,##0.00">
                  <c:v>0</c:v>
                </c:pt>
                <c:pt idx="9" formatCode="#,##0.00">
                  <c:v>0</c:v>
                </c:pt>
                <c:pt idx="10" formatCode="#,##0.00">
                  <c:v>0</c:v>
                </c:pt>
                <c:pt idx="11" formatCode="#,##0.00">
                  <c:v>0</c:v>
                </c:pt>
                <c:pt idx="12" formatCode="#,##0.00">
                  <c:v>0</c:v>
                </c:pt>
                <c:pt idx="13" formatCode="#,##0.00">
                  <c:v>0</c:v>
                </c:pt>
                <c:pt idx="14" formatCode="#,##0.00">
                  <c:v>0</c:v>
                </c:pt>
                <c:pt idx="15" formatCode="#,##0.00">
                  <c:v>0</c:v>
                </c:pt>
                <c:pt idx="16" formatCode="#,##0.00">
                  <c:v>0</c:v>
                </c:pt>
                <c:pt idx="18" formatCode="#,##0.00">
                  <c:v>0</c:v>
                </c:pt>
                <c:pt idx="19" formatCode="#,##0.00">
                  <c:v>0</c:v>
                </c:pt>
                <c:pt idx="20" formatCode="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BFB7-4446-87D6-5F24A92C7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Andel av arealet for arealtyper </a:t>
            </a:r>
            <a:br>
              <a:rPr lang="nb-NO"/>
            </a:br>
            <a:r>
              <a:rPr lang="nb-NO"/>
              <a:t>(A0-A5)</a:t>
            </a:r>
          </a:p>
        </c:rich>
      </c:tx>
      <c:layout>
        <c:manualLayout>
          <c:xMode val="edge"/>
          <c:yMode val="edge"/>
          <c:x val="0.15783401406375006"/>
          <c:y val="3.6292913614700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349-4A68-96A4-D1AA907F6DB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349-4A68-96A4-D1AA907F6DB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349-4A68-96A4-D1AA907F6DB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349-4A68-96A4-D1AA907F6DB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349-4A68-96A4-D1AA907F6DB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349-4A68-96A4-D1AA907F6DB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349-4A68-96A4-D1AA907F6DB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349-4A68-96A4-D1AA907F6DB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349-4A68-96A4-D1AA907F6DB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349-4A68-96A4-D1AA907F6DB3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'NS 3845 BGF Eksempel'!$F$13:$F$22</c:f>
              <c:strCache>
                <c:ptCount val="10"/>
                <c:pt idx="0">
                  <c:v>A1</c:v>
                </c:pt>
                <c:pt idx="2">
                  <c:v>A2.1</c:v>
                </c:pt>
                <c:pt idx="3">
                  <c:v>A2.2</c:v>
                </c:pt>
                <c:pt idx="4">
                  <c:v>A2.3</c:v>
                </c:pt>
                <c:pt idx="5">
                  <c:v>A2.4</c:v>
                </c:pt>
                <c:pt idx="6">
                  <c:v>A3</c:v>
                </c:pt>
                <c:pt idx="7">
                  <c:v>A4</c:v>
                </c:pt>
                <c:pt idx="8">
                  <c:v>A5</c:v>
                </c:pt>
                <c:pt idx="9">
                  <c:v>A0</c:v>
                </c:pt>
              </c:strCache>
            </c:strRef>
          </c:cat>
          <c:val>
            <c:numRef>
              <c:f>'NS 3845 BGF Eksempel'!$H$13:$H$22</c:f>
              <c:numCache>
                <c:formatCode>General</c:formatCode>
                <c:ptCount val="10"/>
                <c:pt idx="0">
                  <c:v>300</c:v>
                </c:pt>
                <c:pt idx="2">
                  <c:v>300</c:v>
                </c:pt>
                <c:pt idx="3">
                  <c:v>100</c:v>
                </c:pt>
                <c:pt idx="4">
                  <c:v>50</c:v>
                </c:pt>
                <c:pt idx="5">
                  <c:v>0</c:v>
                </c:pt>
                <c:pt idx="6">
                  <c:v>0</c:v>
                </c:pt>
                <c:pt idx="7">
                  <c:v>100</c:v>
                </c:pt>
                <c:pt idx="8">
                  <c:v>150</c:v>
                </c:pt>
                <c:pt idx="9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349-4A68-96A4-D1AA907F6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baseline="0"/>
              <a:t>Alle parameternes (O1,O2, A0-A5 og T1-T5) innvirkning på total BGF for prosjektets areal 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294-4F47-8441-E24FF16A1BF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294-4F47-8441-E24FF16A1BF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294-4F47-8441-E24FF16A1BF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294-4F47-8441-E24FF16A1BF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294-4F47-8441-E24FF16A1BF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294-4F47-8441-E24FF16A1BF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294-4F47-8441-E24FF16A1BF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294-4F47-8441-E24FF16A1BF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294-4F47-8441-E24FF16A1BF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C294-4F47-8441-E24FF16A1BF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C294-4F47-8441-E24FF16A1BF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C294-4F47-8441-E24FF16A1BF1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C294-4F47-8441-E24FF16A1BF1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C294-4F47-8441-E24FF16A1BF1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C294-4F47-8441-E24FF16A1BF1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C294-4F47-8441-E24FF16A1BF1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C294-4F47-8441-E24FF16A1BF1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C294-4F47-8441-E24FF16A1BF1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C294-4F47-8441-E24FF16A1BF1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C294-4F47-8441-E24FF16A1BF1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C294-4F47-8441-E24FF16A1BF1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('NS 3845 BGF Eksempel'!$F$10:$F$11,'NS 3845 BGF Eksempel'!$F$13,'NS 3845 BGF Eksempel'!$F$15:$F$22,'NS 3845 BGF Eksempel'!$F$25:$F$28,'NS 3845 BGF Eksempel'!$F$30:$F$35)</c:f>
              <c:strCache>
                <c:ptCount val="21"/>
                <c:pt idx="0">
                  <c:v>O1</c:v>
                </c:pt>
                <c:pt idx="1">
                  <c:v>O2</c:v>
                </c:pt>
                <c:pt idx="2">
                  <c:v>A1</c:v>
                </c:pt>
                <c:pt idx="3">
                  <c:v>A2.1</c:v>
                </c:pt>
                <c:pt idx="4">
                  <c:v>A2.2</c:v>
                </c:pt>
                <c:pt idx="5">
                  <c:v>A2.3</c:v>
                </c:pt>
                <c:pt idx="6">
                  <c:v>A2.4</c:v>
                </c:pt>
                <c:pt idx="7">
                  <c:v>A3</c:v>
                </c:pt>
                <c:pt idx="8">
                  <c:v>A4</c:v>
                </c:pt>
                <c:pt idx="9">
                  <c:v>A5</c:v>
                </c:pt>
                <c:pt idx="10">
                  <c:v>A0</c:v>
                </c:pt>
                <c:pt idx="11">
                  <c:v>T1.1</c:v>
                </c:pt>
                <c:pt idx="12">
                  <c:v>T1.2</c:v>
                </c:pt>
                <c:pt idx="13">
                  <c:v>T2</c:v>
                </c:pt>
                <c:pt idx="14">
                  <c:v>T3</c:v>
                </c:pt>
                <c:pt idx="15">
                  <c:v>T4.1</c:v>
                </c:pt>
                <c:pt idx="16">
                  <c:v>T4.2</c:v>
                </c:pt>
                <c:pt idx="18">
                  <c:v>T5.1</c:v>
                </c:pt>
                <c:pt idx="19">
                  <c:v>T5.2</c:v>
                </c:pt>
                <c:pt idx="20">
                  <c:v>T5.3</c:v>
                </c:pt>
              </c:strCache>
            </c:strRef>
          </c:cat>
          <c:val>
            <c:numRef>
              <c:f>('NS 3845 BGF Eksempel'!$J$10:$J$11,'NS 3845 BGF Eksempel'!$J$13,'NS 3845 BGF Eksempel'!$J$15:$J$22,'NS 3845 BGF Eksempel'!$J$25:$J$28,'NS 3845 BGF Eksempel'!$J$30:$J$35)</c:f>
              <c:numCache>
                <c:formatCode>General</c:formatCode>
                <c:ptCount val="21"/>
                <c:pt idx="0">
                  <c:v>0</c:v>
                </c:pt>
                <c:pt idx="1">
                  <c:v>0.05</c:v>
                </c:pt>
                <c:pt idx="2" formatCode="#,##0.00">
                  <c:v>0.2</c:v>
                </c:pt>
                <c:pt idx="3" formatCode="#,##0.00">
                  <c:v>0.04</c:v>
                </c:pt>
                <c:pt idx="4" formatCode="#,##0.00">
                  <c:v>2.6666666666666668E-2</c:v>
                </c:pt>
                <c:pt idx="5" formatCode="#,##0.00">
                  <c:v>2.3333333333333334E-2</c:v>
                </c:pt>
                <c:pt idx="6" formatCode="#,##0.00">
                  <c:v>0</c:v>
                </c:pt>
                <c:pt idx="7" formatCode="#,##0.00">
                  <c:v>0</c:v>
                </c:pt>
                <c:pt idx="8" formatCode="#,##0.00">
                  <c:v>0.02</c:v>
                </c:pt>
                <c:pt idx="9" formatCode="#,##0.00">
                  <c:v>0.02</c:v>
                </c:pt>
                <c:pt idx="10" formatCode="#,##0.00">
                  <c:v>0</c:v>
                </c:pt>
                <c:pt idx="11" formatCode="#,##0.00">
                  <c:v>0</c:v>
                </c:pt>
                <c:pt idx="12" formatCode="#,##0.00">
                  <c:v>1.6666666666666666E-2</c:v>
                </c:pt>
                <c:pt idx="13" formatCode="#,##0.00">
                  <c:v>3.3333333333333333E-2</c:v>
                </c:pt>
                <c:pt idx="14" formatCode="#,##0.00">
                  <c:v>0</c:v>
                </c:pt>
                <c:pt idx="15" formatCode="#,##0.00">
                  <c:v>0.1</c:v>
                </c:pt>
                <c:pt idx="16" formatCode="#,##0.00">
                  <c:v>3.3333333333333333E-2</c:v>
                </c:pt>
                <c:pt idx="18" formatCode="#,##0.00">
                  <c:v>0</c:v>
                </c:pt>
                <c:pt idx="19" formatCode="#,##0.00">
                  <c:v>6.6666666666666666E-2</c:v>
                </c:pt>
                <c:pt idx="20" formatCode="#,##0.00">
                  <c:v>6.6666666666666666E-2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C294-4F47-8441-E24FF16A1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svg"/><Relationship Id="rId13" Type="http://schemas.openxmlformats.org/officeDocument/2006/relationships/image" Target="../media/image6.png"/><Relationship Id="rId18" Type="http://schemas.openxmlformats.org/officeDocument/2006/relationships/image" Target="../media/image16.svg"/><Relationship Id="rId26" Type="http://schemas.openxmlformats.org/officeDocument/2006/relationships/image" Target="../media/image24.svg"/><Relationship Id="rId3" Type="http://schemas.openxmlformats.org/officeDocument/2006/relationships/image" Target="../media/image1.png"/><Relationship Id="rId21" Type="http://schemas.openxmlformats.org/officeDocument/2006/relationships/image" Target="../media/image10.png"/><Relationship Id="rId7" Type="http://schemas.openxmlformats.org/officeDocument/2006/relationships/image" Target="../media/image3.png"/><Relationship Id="rId12" Type="http://schemas.openxmlformats.org/officeDocument/2006/relationships/image" Target="../media/image10.svg"/><Relationship Id="rId17" Type="http://schemas.openxmlformats.org/officeDocument/2006/relationships/image" Target="../media/image8.png"/><Relationship Id="rId25" Type="http://schemas.openxmlformats.org/officeDocument/2006/relationships/image" Target="../media/image12.png"/><Relationship Id="rId33" Type="http://schemas.openxmlformats.org/officeDocument/2006/relationships/image" Target="../media/image16.png"/><Relationship Id="rId2" Type="http://schemas.openxmlformats.org/officeDocument/2006/relationships/chart" Target="../charts/chart2.xml"/><Relationship Id="rId16" Type="http://schemas.openxmlformats.org/officeDocument/2006/relationships/image" Target="../media/image14.svg"/><Relationship Id="rId20" Type="http://schemas.openxmlformats.org/officeDocument/2006/relationships/image" Target="../media/image18.svg"/><Relationship Id="rId29" Type="http://schemas.openxmlformats.org/officeDocument/2006/relationships/image" Target="../media/image14.png"/><Relationship Id="rId1" Type="http://schemas.openxmlformats.org/officeDocument/2006/relationships/chart" Target="../charts/chart1.xml"/><Relationship Id="rId6" Type="http://schemas.openxmlformats.org/officeDocument/2006/relationships/image" Target="../media/image4.svg"/><Relationship Id="rId11" Type="http://schemas.openxmlformats.org/officeDocument/2006/relationships/image" Target="../media/image5.png"/><Relationship Id="rId24" Type="http://schemas.openxmlformats.org/officeDocument/2006/relationships/image" Target="../media/image22.svg"/><Relationship Id="rId32" Type="http://schemas.openxmlformats.org/officeDocument/2006/relationships/image" Target="../media/image30.svg"/><Relationship Id="rId5" Type="http://schemas.openxmlformats.org/officeDocument/2006/relationships/image" Target="../media/image2.png"/><Relationship Id="rId15" Type="http://schemas.openxmlformats.org/officeDocument/2006/relationships/image" Target="../media/image7.png"/><Relationship Id="rId23" Type="http://schemas.openxmlformats.org/officeDocument/2006/relationships/image" Target="../media/image11.png"/><Relationship Id="rId28" Type="http://schemas.openxmlformats.org/officeDocument/2006/relationships/image" Target="../media/image26.svg"/><Relationship Id="rId10" Type="http://schemas.openxmlformats.org/officeDocument/2006/relationships/image" Target="../media/image8.svg"/><Relationship Id="rId19" Type="http://schemas.openxmlformats.org/officeDocument/2006/relationships/image" Target="../media/image9.png"/><Relationship Id="rId31" Type="http://schemas.openxmlformats.org/officeDocument/2006/relationships/image" Target="../media/image15.png"/><Relationship Id="rId4" Type="http://schemas.openxmlformats.org/officeDocument/2006/relationships/image" Target="../media/image2.svg"/><Relationship Id="rId9" Type="http://schemas.openxmlformats.org/officeDocument/2006/relationships/image" Target="../media/image4.png"/><Relationship Id="rId14" Type="http://schemas.openxmlformats.org/officeDocument/2006/relationships/image" Target="../media/image12.svg"/><Relationship Id="rId22" Type="http://schemas.openxmlformats.org/officeDocument/2006/relationships/image" Target="../media/image20.svg"/><Relationship Id="rId27" Type="http://schemas.openxmlformats.org/officeDocument/2006/relationships/image" Target="../media/image13.png"/><Relationship Id="rId30" Type="http://schemas.openxmlformats.org/officeDocument/2006/relationships/image" Target="../media/image28.sv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svg"/><Relationship Id="rId13" Type="http://schemas.openxmlformats.org/officeDocument/2006/relationships/image" Target="../media/image6.png"/><Relationship Id="rId18" Type="http://schemas.openxmlformats.org/officeDocument/2006/relationships/image" Target="../media/image16.svg"/><Relationship Id="rId26" Type="http://schemas.openxmlformats.org/officeDocument/2006/relationships/image" Target="../media/image24.svg"/><Relationship Id="rId3" Type="http://schemas.openxmlformats.org/officeDocument/2006/relationships/image" Target="../media/image17.png"/><Relationship Id="rId21" Type="http://schemas.openxmlformats.org/officeDocument/2006/relationships/image" Target="../media/image10.png"/><Relationship Id="rId7" Type="http://schemas.openxmlformats.org/officeDocument/2006/relationships/image" Target="../media/image3.png"/><Relationship Id="rId12" Type="http://schemas.openxmlformats.org/officeDocument/2006/relationships/image" Target="../media/image10.svg"/><Relationship Id="rId17" Type="http://schemas.openxmlformats.org/officeDocument/2006/relationships/image" Target="../media/image8.png"/><Relationship Id="rId25" Type="http://schemas.openxmlformats.org/officeDocument/2006/relationships/image" Target="../media/image12.png"/><Relationship Id="rId33" Type="http://schemas.openxmlformats.org/officeDocument/2006/relationships/image" Target="../media/image19.png"/><Relationship Id="rId2" Type="http://schemas.openxmlformats.org/officeDocument/2006/relationships/chart" Target="../charts/chart4.xml"/><Relationship Id="rId16" Type="http://schemas.openxmlformats.org/officeDocument/2006/relationships/image" Target="../media/image14.svg"/><Relationship Id="rId20" Type="http://schemas.openxmlformats.org/officeDocument/2006/relationships/image" Target="../media/image18.svg"/><Relationship Id="rId29" Type="http://schemas.openxmlformats.org/officeDocument/2006/relationships/image" Target="../media/image14.png"/><Relationship Id="rId1" Type="http://schemas.openxmlformats.org/officeDocument/2006/relationships/chart" Target="../charts/chart3.xml"/><Relationship Id="rId6" Type="http://schemas.openxmlformats.org/officeDocument/2006/relationships/image" Target="../media/image4.svg"/><Relationship Id="rId11" Type="http://schemas.openxmlformats.org/officeDocument/2006/relationships/image" Target="../media/image18.png"/><Relationship Id="rId24" Type="http://schemas.openxmlformats.org/officeDocument/2006/relationships/image" Target="../media/image22.svg"/><Relationship Id="rId32" Type="http://schemas.openxmlformats.org/officeDocument/2006/relationships/image" Target="../media/image30.svg"/><Relationship Id="rId5" Type="http://schemas.openxmlformats.org/officeDocument/2006/relationships/image" Target="../media/image2.png"/><Relationship Id="rId15" Type="http://schemas.openxmlformats.org/officeDocument/2006/relationships/image" Target="../media/image7.png"/><Relationship Id="rId23" Type="http://schemas.openxmlformats.org/officeDocument/2006/relationships/image" Target="../media/image11.png"/><Relationship Id="rId28" Type="http://schemas.openxmlformats.org/officeDocument/2006/relationships/image" Target="../media/image26.svg"/><Relationship Id="rId10" Type="http://schemas.openxmlformats.org/officeDocument/2006/relationships/image" Target="../media/image8.svg"/><Relationship Id="rId19" Type="http://schemas.openxmlformats.org/officeDocument/2006/relationships/image" Target="../media/image9.png"/><Relationship Id="rId31" Type="http://schemas.openxmlformats.org/officeDocument/2006/relationships/image" Target="../media/image15.png"/><Relationship Id="rId4" Type="http://schemas.openxmlformats.org/officeDocument/2006/relationships/image" Target="../media/image2.svg"/><Relationship Id="rId9" Type="http://schemas.openxmlformats.org/officeDocument/2006/relationships/image" Target="../media/image4.png"/><Relationship Id="rId14" Type="http://schemas.openxmlformats.org/officeDocument/2006/relationships/image" Target="../media/image12.svg"/><Relationship Id="rId22" Type="http://schemas.openxmlformats.org/officeDocument/2006/relationships/image" Target="../media/image20.svg"/><Relationship Id="rId27" Type="http://schemas.openxmlformats.org/officeDocument/2006/relationships/image" Target="../media/image13.png"/><Relationship Id="rId30" Type="http://schemas.openxmlformats.org/officeDocument/2006/relationships/image" Target="../media/image28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43</xdr:row>
      <xdr:rowOff>47625</xdr:rowOff>
    </xdr:from>
    <xdr:to>
      <xdr:col>3</xdr:col>
      <xdr:colOff>2416175</xdr:colOff>
      <xdr:row>56</xdr:row>
      <xdr:rowOff>228601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CDB6049-04F4-431F-8864-3DE802EA39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2809875</xdr:colOff>
      <xdr:row>43</xdr:row>
      <xdr:rowOff>28575</xdr:rowOff>
    </xdr:from>
    <xdr:to>
      <xdr:col>9</xdr:col>
      <xdr:colOff>400050</xdr:colOff>
      <xdr:row>57</xdr:row>
      <xdr:rowOff>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AFBA2490-B6F6-4126-8A74-057287E393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2</xdr:colOff>
      <xdr:row>20</xdr:row>
      <xdr:rowOff>312208</xdr:rowOff>
    </xdr:from>
    <xdr:to>
      <xdr:col>2</xdr:col>
      <xdr:colOff>620052</xdr:colOff>
      <xdr:row>21</xdr:row>
      <xdr:rowOff>286585</xdr:rowOff>
    </xdr:to>
    <xdr:pic>
      <xdr:nvPicPr>
        <xdr:cNvPr id="5" name="Grafikk 4">
          <a:extLst>
            <a:ext uri="{FF2B5EF4-FFF2-40B4-BE49-F238E27FC236}">
              <a16:creationId xmlns:a16="http://schemas.microsoft.com/office/drawing/2014/main" id="{D62ED404-3FDA-426B-8A9C-9B36BBA997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962027" y="5125508"/>
          <a:ext cx="626400" cy="285527"/>
        </a:xfrm>
        <a:prstGeom prst="rect">
          <a:avLst/>
        </a:prstGeom>
      </xdr:spPr>
    </xdr:pic>
    <xdr:clientData/>
  </xdr:twoCellAnchor>
  <xdr:twoCellAnchor editAs="oneCell">
    <xdr:from>
      <xdr:col>2</xdr:col>
      <xdr:colOff>3</xdr:colOff>
      <xdr:row>9</xdr:row>
      <xdr:rowOff>2116</xdr:rowOff>
    </xdr:from>
    <xdr:to>
      <xdr:col>2</xdr:col>
      <xdr:colOff>620053</xdr:colOff>
      <xdr:row>9</xdr:row>
      <xdr:rowOff>283931</xdr:rowOff>
    </xdr:to>
    <xdr:pic>
      <xdr:nvPicPr>
        <xdr:cNvPr id="6" name="Grafikk 5">
          <a:extLst>
            <a:ext uri="{FF2B5EF4-FFF2-40B4-BE49-F238E27FC236}">
              <a16:creationId xmlns:a16="http://schemas.microsoft.com/office/drawing/2014/main" id="{F0D3F7E2-AAFD-48E8-83A0-4C6AE5D18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962028" y="2164291"/>
          <a:ext cx="626400" cy="281815"/>
        </a:xfrm>
        <a:prstGeom prst="rect">
          <a:avLst/>
        </a:prstGeom>
      </xdr:spPr>
    </xdr:pic>
    <xdr:clientData/>
  </xdr:twoCellAnchor>
  <xdr:twoCellAnchor editAs="oneCell">
    <xdr:from>
      <xdr:col>2</xdr:col>
      <xdr:colOff>7</xdr:colOff>
      <xdr:row>10</xdr:row>
      <xdr:rowOff>0</xdr:rowOff>
    </xdr:from>
    <xdr:to>
      <xdr:col>2</xdr:col>
      <xdr:colOff>620057</xdr:colOff>
      <xdr:row>10</xdr:row>
      <xdr:rowOff>292757</xdr:rowOff>
    </xdr:to>
    <xdr:pic>
      <xdr:nvPicPr>
        <xdr:cNvPr id="7" name="Grafikk 6">
          <a:extLst>
            <a:ext uri="{FF2B5EF4-FFF2-40B4-BE49-F238E27FC236}">
              <a16:creationId xmlns:a16="http://schemas.microsoft.com/office/drawing/2014/main" id="{7F1E3B79-B11D-43E5-8594-BE32671F0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962032" y="2466975"/>
          <a:ext cx="626400" cy="292757"/>
        </a:xfrm>
        <a:prstGeom prst="rect">
          <a:avLst/>
        </a:prstGeom>
      </xdr:spPr>
    </xdr:pic>
    <xdr:clientData/>
  </xdr:twoCellAnchor>
  <xdr:twoCellAnchor editAs="oneCell">
    <xdr:from>
      <xdr:col>2</xdr:col>
      <xdr:colOff>4</xdr:colOff>
      <xdr:row>12</xdr:row>
      <xdr:rowOff>0</xdr:rowOff>
    </xdr:from>
    <xdr:to>
      <xdr:col>2</xdr:col>
      <xdr:colOff>620054</xdr:colOff>
      <xdr:row>12</xdr:row>
      <xdr:rowOff>292976</xdr:rowOff>
    </xdr:to>
    <xdr:pic>
      <xdr:nvPicPr>
        <xdr:cNvPr id="8" name="Grafikk 7">
          <a:extLst>
            <a:ext uri="{FF2B5EF4-FFF2-40B4-BE49-F238E27FC236}">
              <a16:creationId xmlns:a16="http://schemas.microsoft.com/office/drawing/2014/main" id="{7E664B06-EFEA-4097-9E3A-4BA41AA19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962029" y="2962275"/>
          <a:ext cx="626400" cy="292976"/>
        </a:xfrm>
        <a:prstGeom prst="rect">
          <a:avLst/>
        </a:prstGeom>
      </xdr:spPr>
    </xdr:pic>
    <xdr:clientData/>
  </xdr:twoCellAnchor>
  <xdr:twoCellAnchor editAs="oneCell">
    <xdr:from>
      <xdr:col>2</xdr:col>
      <xdr:colOff>5</xdr:colOff>
      <xdr:row>13</xdr:row>
      <xdr:rowOff>8466</xdr:rowOff>
    </xdr:from>
    <xdr:to>
      <xdr:col>2</xdr:col>
      <xdr:colOff>620055</xdr:colOff>
      <xdr:row>14</xdr:row>
      <xdr:rowOff>84536</xdr:rowOff>
    </xdr:to>
    <xdr:pic>
      <xdr:nvPicPr>
        <xdr:cNvPr id="9" name="Grafikk 8">
          <a:extLst>
            <a:ext uri="{FF2B5EF4-FFF2-40B4-BE49-F238E27FC236}">
              <a16:creationId xmlns:a16="http://schemas.microsoft.com/office/drawing/2014/main" id="{FE83F8D9-36B8-4ECA-B41F-89F4FCD815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962030" y="3288241"/>
          <a:ext cx="626400" cy="253870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18</xdr:row>
      <xdr:rowOff>0</xdr:rowOff>
    </xdr:from>
    <xdr:to>
      <xdr:col>2</xdr:col>
      <xdr:colOff>619295</xdr:colOff>
      <xdr:row>18</xdr:row>
      <xdr:rowOff>288000</xdr:rowOff>
    </xdr:to>
    <xdr:pic>
      <xdr:nvPicPr>
        <xdr:cNvPr id="10" name="Grafikk 9">
          <a:extLst>
            <a:ext uri="{FF2B5EF4-FFF2-40B4-BE49-F238E27FC236}">
              <a16:creationId xmlns:a16="http://schemas.microsoft.com/office/drawing/2014/main" id="{F04C7F47-7721-48DB-9BE4-0068CE826C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14"/>
            </a:ext>
          </a:extLst>
        </a:blip>
        <a:stretch>
          <a:fillRect/>
        </a:stretch>
      </xdr:blipFill>
      <xdr:spPr>
        <a:xfrm>
          <a:off x="962026" y="4181475"/>
          <a:ext cx="625644" cy="288000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19</xdr:row>
      <xdr:rowOff>0</xdr:rowOff>
    </xdr:from>
    <xdr:to>
      <xdr:col>2</xdr:col>
      <xdr:colOff>619295</xdr:colOff>
      <xdr:row>19</xdr:row>
      <xdr:rowOff>288000</xdr:rowOff>
    </xdr:to>
    <xdr:pic>
      <xdr:nvPicPr>
        <xdr:cNvPr id="11" name="Grafikk 10">
          <a:extLst>
            <a:ext uri="{FF2B5EF4-FFF2-40B4-BE49-F238E27FC236}">
              <a16:creationId xmlns:a16="http://schemas.microsoft.com/office/drawing/2014/main" id="{5EF9A4DB-C66A-4ADE-A3FE-EAABD4B40F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16"/>
            </a:ext>
          </a:extLst>
        </a:blip>
        <a:stretch>
          <a:fillRect/>
        </a:stretch>
      </xdr:blipFill>
      <xdr:spPr>
        <a:xfrm>
          <a:off x="962026" y="4495800"/>
          <a:ext cx="625644" cy="288000"/>
        </a:xfrm>
        <a:prstGeom prst="rect">
          <a:avLst/>
        </a:prstGeom>
      </xdr:spPr>
    </xdr:pic>
    <xdr:clientData/>
  </xdr:twoCellAnchor>
  <xdr:twoCellAnchor editAs="oneCell">
    <xdr:from>
      <xdr:col>2</xdr:col>
      <xdr:colOff>2</xdr:colOff>
      <xdr:row>20</xdr:row>
      <xdr:rowOff>2116</xdr:rowOff>
    </xdr:from>
    <xdr:to>
      <xdr:col>2</xdr:col>
      <xdr:colOff>620052</xdr:colOff>
      <xdr:row>20</xdr:row>
      <xdr:rowOff>275205</xdr:rowOff>
    </xdr:to>
    <xdr:pic>
      <xdr:nvPicPr>
        <xdr:cNvPr id="12" name="Grafikk 11">
          <a:extLst>
            <a:ext uri="{FF2B5EF4-FFF2-40B4-BE49-F238E27FC236}">
              <a16:creationId xmlns:a16="http://schemas.microsoft.com/office/drawing/2014/main" id="{63418A76-9573-4CBE-84E2-134C8B40C5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18"/>
            </a:ext>
          </a:extLst>
        </a:blip>
        <a:stretch>
          <a:fillRect/>
        </a:stretch>
      </xdr:blipFill>
      <xdr:spPr>
        <a:xfrm>
          <a:off x="962027" y="4812241"/>
          <a:ext cx="626400" cy="273089"/>
        </a:xfrm>
        <a:prstGeom prst="rect">
          <a:avLst/>
        </a:prstGeom>
      </xdr:spPr>
    </xdr:pic>
    <xdr:clientData/>
  </xdr:twoCellAnchor>
  <xdr:twoCellAnchor editAs="oneCell">
    <xdr:from>
      <xdr:col>2</xdr:col>
      <xdr:colOff>5</xdr:colOff>
      <xdr:row>23</xdr:row>
      <xdr:rowOff>1</xdr:rowOff>
    </xdr:from>
    <xdr:to>
      <xdr:col>2</xdr:col>
      <xdr:colOff>620055</xdr:colOff>
      <xdr:row>24</xdr:row>
      <xdr:rowOff>82981</xdr:rowOff>
    </xdr:to>
    <xdr:pic>
      <xdr:nvPicPr>
        <xdr:cNvPr id="13" name="Grafikk 12">
          <a:extLst>
            <a:ext uri="{FF2B5EF4-FFF2-40B4-BE49-F238E27FC236}">
              <a16:creationId xmlns:a16="http://schemas.microsoft.com/office/drawing/2014/main" id="{5FF2DCDF-2DDC-4C04-8556-247EDA694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0"/>
            </a:ext>
          </a:extLst>
        </a:blip>
        <a:stretch>
          <a:fillRect/>
        </a:stretch>
      </xdr:blipFill>
      <xdr:spPr>
        <a:xfrm>
          <a:off x="962030" y="5619751"/>
          <a:ext cx="626400" cy="263955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24</xdr:row>
      <xdr:rowOff>93133</xdr:rowOff>
    </xdr:from>
    <xdr:to>
      <xdr:col>2</xdr:col>
      <xdr:colOff>620051</xdr:colOff>
      <xdr:row>25</xdr:row>
      <xdr:rowOff>188393</xdr:rowOff>
    </xdr:to>
    <xdr:pic>
      <xdr:nvPicPr>
        <xdr:cNvPr id="14" name="Grafikk 13">
          <a:extLst>
            <a:ext uri="{FF2B5EF4-FFF2-40B4-BE49-F238E27FC236}">
              <a16:creationId xmlns:a16="http://schemas.microsoft.com/office/drawing/2014/main" id="{A337780B-026C-49A7-8EB0-DE87F3AEA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2"/>
            </a:ext>
          </a:extLst>
        </a:blip>
        <a:stretch>
          <a:fillRect/>
        </a:stretch>
      </xdr:blipFill>
      <xdr:spPr>
        <a:xfrm>
          <a:off x="962026" y="5893858"/>
          <a:ext cx="626400" cy="276235"/>
        </a:xfrm>
        <a:prstGeom prst="rect">
          <a:avLst/>
        </a:prstGeom>
      </xdr:spPr>
    </xdr:pic>
    <xdr:clientData/>
  </xdr:twoCellAnchor>
  <xdr:twoCellAnchor editAs="oneCell">
    <xdr:from>
      <xdr:col>2</xdr:col>
      <xdr:colOff>5</xdr:colOff>
      <xdr:row>26</xdr:row>
      <xdr:rowOff>0</xdr:rowOff>
    </xdr:from>
    <xdr:to>
      <xdr:col>2</xdr:col>
      <xdr:colOff>620055</xdr:colOff>
      <xdr:row>26</xdr:row>
      <xdr:rowOff>273094</xdr:rowOff>
    </xdr:to>
    <xdr:pic>
      <xdr:nvPicPr>
        <xdr:cNvPr id="15" name="Grafikk 14">
          <a:extLst>
            <a:ext uri="{FF2B5EF4-FFF2-40B4-BE49-F238E27FC236}">
              <a16:creationId xmlns:a16="http://schemas.microsoft.com/office/drawing/2014/main" id="{98699C9F-1E32-4204-A4AC-948C25A7A8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4"/>
            </a:ext>
          </a:extLst>
        </a:blip>
        <a:stretch>
          <a:fillRect/>
        </a:stretch>
      </xdr:blipFill>
      <xdr:spPr>
        <a:xfrm>
          <a:off x="962030" y="6200775"/>
          <a:ext cx="626400" cy="273094"/>
        </a:xfrm>
        <a:prstGeom prst="rect">
          <a:avLst/>
        </a:prstGeom>
      </xdr:spPr>
    </xdr:pic>
    <xdr:clientData/>
  </xdr:twoCellAnchor>
  <xdr:twoCellAnchor editAs="oneCell">
    <xdr:from>
      <xdr:col>2</xdr:col>
      <xdr:colOff>7</xdr:colOff>
      <xdr:row>27</xdr:row>
      <xdr:rowOff>0</xdr:rowOff>
    </xdr:from>
    <xdr:to>
      <xdr:col>2</xdr:col>
      <xdr:colOff>619270</xdr:colOff>
      <xdr:row>27</xdr:row>
      <xdr:rowOff>288000</xdr:rowOff>
    </xdr:to>
    <xdr:pic>
      <xdr:nvPicPr>
        <xdr:cNvPr id="16" name="Grafikk 15">
          <a:extLst>
            <a:ext uri="{FF2B5EF4-FFF2-40B4-BE49-F238E27FC236}">
              <a16:creationId xmlns:a16="http://schemas.microsoft.com/office/drawing/2014/main" id="{394DA11A-922A-493F-A557-74621CFE7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6"/>
            </a:ext>
          </a:extLst>
        </a:blip>
        <a:stretch>
          <a:fillRect/>
        </a:stretch>
      </xdr:blipFill>
      <xdr:spPr>
        <a:xfrm>
          <a:off x="962032" y="6515100"/>
          <a:ext cx="625613" cy="288000"/>
        </a:xfrm>
        <a:prstGeom prst="rect">
          <a:avLst/>
        </a:prstGeom>
      </xdr:spPr>
    </xdr:pic>
    <xdr:clientData/>
  </xdr:twoCellAnchor>
  <xdr:twoCellAnchor editAs="oneCell">
    <xdr:from>
      <xdr:col>2</xdr:col>
      <xdr:colOff>3</xdr:colOff>
      <xdr:row>29</xdr:row>
      <xdr:rowOff>1</xdr:rowOff>
    </xdr:from>
    <xdr:to>
      <xdr:col>2</xdr:col>
      <xdr:colOff>620053</xdr:colOff>
      <xdr:row>30</xdr:row>
      <xdr:rowOff>77100</xdr:rowOff>
    </xdr:to>
    <xdr:pic>
      <xdr:nvPicPr>
        <xdr:cNvPr id="17" name="Grafikk 16">
          <a:extLst>
            <a:ext uri="{FF2B5EF4-FFF2-40B4-BE49-F238E27FC236}">
              <a16:creationId xmlns:a16="http://schemas.microsoft.com/office/drawing/2014/main" id="{148ABA22-3990-4CE6-916D-C79A9C1E1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8"/>
            </a:ext>
          </a:extLst>
        </a:blip>
        <a:stretch>
          <a:fillRect/>
        </a:stretch>
      </xdr:blipFill>
      <xdr:spPr>
        <a:xfrm>
          <a:off x="962028" y="7010401"/>
          <a:ext cx="626400" cy="267599"/>
        </a:xfrm>
        <a:prstGeom prst="rect">
          <a:avLst/>
        </a:prstGeom>
      </xdr:spPr>
    </xdr:pic>
    <xdr:clientData/>
  </xdr:twoCellAnchor>
  <xdr:twoCellAnchor editAs="oneCell">
    <xdr:from>
      <xdr:col>2</xdr:col>
      <xdr:colOff>5</xdr:colOff>
      <xdr:row>31</xdr:row>
      <xdr:rowOff>153458</xdr:rowOff>
    </xdr:from>
    <xdr:to>
      <xdr:col>2</xdr:col>
      <xdr:colOff>620055</xdr:colOff>
      <xdr:row>33</xdr:row>
      <xdr:rowOff>58113</xdr:rowOff>
    </xdr:to>
    <xdr:pic>
      <xdr:nvPicPr>
        <xdr:cNvPr id="18" name="Grafikk 17">
          <a:extLst>
            <a:ext uri="{FF2B5EF4-FFF2-40B4-BE49-F238E27FC236}">
              <a16:creationId xmlns:a16="http://schemas.microsoft.com/office/drawing/2014/main" id="{14354859-D26C-4687-B3B6-34A85A223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30"/>
            </a:ext>
          </a:extLst>
        </a:blip>
        <a:stretch>
          <a:fillRect/>
        </a:stretch>
      </xdr:blipFill>
      <xdr:spPr>
        <a:xfrm>
          <a:off x="962030" y="7544858"/>
          <a:ext cx="626400" cy="266605"/>
        </a:xfrm>
        <a:prstGeom prst="rect">
          <a:avLst/>
        </a:prstGeom>
      </xdr:spPr>
    </xdr:pic>
    <xdr:clientData/>
  </xdr:twoCellAnchor>
  <xdr:twoCellAnchor editAs="oneCell">
    <xdr:from>
      <xdr:col>2</xdr:col>
      <xdr:colOff>2</xdr:colOff>
      <xdr:row>33</xdr:row>
      <xdr:rowOff>66673</xdr:rowOff>
    </xdr:from>
    <xdr:to>
      <xdr:col>2</xdr:col>
      <xdr:colOff>620052</xdr:colOff>
      <xdr:row>34</xdr:row>
      <xdr:rowOff>151201</xdr:rowOff>
    </xdr:to>
    <xdr:pic>
      <xdr:nvPicPr>
        <xdr:cNvPr id="19" name="Grafikk 18">
          <a:extLst>
            <a:ext uri="{FF2B5EF4-FFF2-40B4-BE49-F238E27FC236}">
              <a16:creationId xmlns:a16="http://schemas.microsoft.com/office/drawing/2014/main" id="{67ACD6D8-6ED0-4DB7-BB42-FD97AA8D6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32"/>
            </a:ext>
          </a:extLst>
        </a:blip>
        <a:stretch>
          <a:fillRect/>
        </a:stretch>
      </xdr:blipFill>
      <xdr:spPr>
        <a:xfrm>
          <a:off x="962027" y="7823198"/>
          <a:ext cx="626400" cy="262328"/>
        </a:xfrm>
        <a:prstGeom prst="rect">
          <a:avLst/>
        </a:prstGeom>
      </xdr:spPr>
    </xdr:pic>
    <xdr:clientData/>
  </xdr:twoCellAnchor>
  <xdr:twoCellAnchor editAs="oneCell">
    <xdr:from>
      <xdr:col>7</xdr:col>
      <xdr:colOff>295275</xdr:colOff>
      <xdr:row>56</xdr:row>
      <xdr:rowOff>211163</xdr:rowOff>
    </xdr:from>
    <xdr:to>
      <xdr:col>9</xdr:col>
      <xdr:colOff>417045</xdr:colOff>
      <xdr:row>57</xdr:row>
      <xdr:rowOff>638810</xdr:rowOff>
    </xdr:to>
    <xdr:pic>
      <xdr:nvPicPr>
        <xdr:cNvPr id="21" name="logo_" descr="A close up of a sign&#10;&#10;Description automatically generated">
          <a:extLst>
            <a:ext uri="{FF2B5EF4-FFF2-40B4-BE49-F238E27FC236}">
              <a16:creationId xmlns:a16="http://schemas.microsoft.com/office/drawing/2014/main" id="{AEF615D3-350A-4A0B-9FA5-3B3EBD2AF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403163"/>
          <a:ext cx="1207620" cy="6784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43</xdr:row>
      <xdr:rowOff>47625</xdr:rowOff>
    </xdr:from>
    <xdr:to>
      <xdr:col>3</xdr:col>
      <xdr:colOff>2416175</xdr:colOff>
      <xdr:row>56</xdr:row>
      <xdr:rowOff>228601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47D294A-A741-43F1-AE7F-7FD87093E1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2809875</xdr:colOff>
      <xdr:row>43</xdr:row>
      <xdr:rowOff>28575</xdr:rowOff>
    </xdr:from>
    <xdr:to>
      <xdr:col>9</xdr:col>
      <xdr:colOff>400050</xdr:colOff>
      <xdr:row>57</xdr:row>
      <xdr:rowOff>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45A0616-331B-4AE6-B266-C882E71ED9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2</xdr:colOff>
      <xdr:row>20</xdr:row>
      <xdr:rowOff>312208</xdr:rowOff>
    </xdr:from>
    <xdr:to>
      <xdr:col>2</xdr:col>
      <xdr:colOff>620052</xdr:colOff>
      <xdr:row>21</xdr:row>
      <xdr:rowOff>286585</xdr:rowOff>
    </xdr:to>
    <xdr:pic>
      <xdr:nvPicPr>
        <xdr:cNvPr id="5" name="Grafikk 4">
          <a:extLst>
            <a:ext uri="{FF2B5EF4-FFF2-40B4-BE49-F238E27FC236}">
              <a16:creationId xmlns:a16="http://schemas.microsoft.com/office/drawing/2014/main" id="{DA15DBFC-74DA-4465-BD98-6D7B36F0A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923927" y="5169958"/>
          <a:ext cx="616875" cy="288702"/>
        </a:xfrm>
        <a:prstGeom prst="rect">
          <a:avLst/>
        </a:prstGeom>
      </xdr:spPr>
    </xdr:pic>
    <xdr:clientData/>
  </xdr:twoCellAnchor>
  <xdr:twoCellAnchor editAs="oneCell">
    <xdr:from>
      <xdr:col>2</xdr:col>
      <xdr:colOff>3</xdr:colOff>
      <xdr:row>9</xdr:row>
      <xdr:rowOff>2116</xdr:rowOff>
    </xdr:from>
    <xdr:to>
      <xdr:col>2</xdr:col>
      <xdr:colOff>620053</xdr:colOff>
      <xdr:row>9</xdr:row>
      <xdr:rowOff>283931</xdr:rowOff>
    </xdr:to>
    <xdr:pic>
      <xdr:nvPicPr>
        <xdr:cNvPr id="6" name="Grafikk 5">
          <a:extLst>
            <a:ext uri="{FF2B5EF4-FFF2-40B4-BE49-F238E27FC236}">
              <a16:creationId xmlns:a16="http://schemas.microsoft.com/office/drawing/2014/main" id="{B271AAA3-B54F-4D04-84DF-00E66B5A05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923928" y="2173816"/>
          <a:ext cx="616875" cy="281815"/>
        </a:xfrm>
        <a:prstGeom prst="rect">
          <a:avLst/>
        </a:prstGeom>
      </xdr:spPr>
    </xdr:pic>
    <xdr:clientData/>
  </xdr:twoCellAnchor>
  <xdr:twoCellAnchor editAs="oneCell">
    <xdr:from>
      <xdr:col>2</xdr:col>
      <xdr:colOff>7</xdr:colOff>
      <xdr:row>10</xdr:row>
      <xdr:rowOff>0</xdr:rowOff>
    </xdr:from>
    <xdr:to>
      <xdr:col>2</xdr:col>
      <xdr:colOff>620057</xdr:colOff>
      <xdr:row>10</xdr:row>
      <xdr:rowOff>292757</xdr:rowOff>
    </xdr:to>
    <xdr:pic>
      <xdr:nvPicPr>
        <xdr:cNvPr id="7" name="Grafikk 6">
          <a:extLst>
            <a:ext uri="{FF2B5EF4-FFF2-40B4-BE49-F238E27FC236}">
              <a16:creationId xmlns:a16="http://schemas.microsoft.com/office/drawing/2014/main" id="{8C9B7477-09DC-4D85-9D73-97B22CF2AE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923932" y="2476500"/>
          <a:ext cx="616875" cy="295932"/>
        </a:xfrm>
        <a:prstGeom prst="rect">
          <a:avLst/>
        </a:prstGeom>
      </xdr:spPr>
    </xdr:pic>
    <xdr:clientData/>
  </xdr:twoCellAnchor>
  <xdr:twoCellAnchor editAs="oneCell">
    <xdr:from>
      <xdr:col>2</xdr:col>
      <xdr:colOff>4</xdr:colOff>
      <xdr:row>12</xdr:row>
      <xdr:rowOff>0</xdr:rowOff>
    </xdr:from>
    <xdr:to>
      <xdr:col>2</xdr:col>
      <xdr:colOff>620054</xdr:colOff>
      <xdr:row>12</xdr:row>
      <xdr:rowOff>292976</xdr:rowOff>
    </xdr:to>
    <xdr:pic>
      <xdr:nvPicPr>
        <xdr:cNvPr id="8" name="Grafikk 7">
          <a:extLst>
            <a:ext uri="{FF2B5EF4-FFF2-40B4-BE49-F238E27FC236}">
              <a16:creationId xmlns:a16="http://schemas.microsoft.com/office/drawing/2014/main" id="{B03FA22F-5A04-4F8A-A8A7-BC41FB6E25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923929" y="2971800"/>
          <a:ext cx="616875" cy="296151"/>
        </a:xfrm>
        <a:prstGeom prst="rect">
          <a:avLst/>
        </a:prstGeom>
      </xdr:spPr>
    </xdr:pic>
    <xdr:clientData/>
  </xdr:twoCellAnchor>
  <xdr:twoCellAnchor editAs="oneCell">
    <xdr:from>
      <xdr:col>2</xdr:col>
      <xdr:colOff>5</xdr:colOff>
      <xdr:row>13</xdr:row>
      <xdr:rowOff>8466</xdr:rowOff>
    </xdr:from>
    <xdr:to>
      <xdr:col>2</xdr:col>
      <xdr:colOff>620055</xdr:colOff>
      <xdr:row>14</xdr:row>
      <xdr:rowOff>84536</xdr:rowOff>
    </xdr:to>
    <xdr:pic>
      <xdr:nvPicPr>
        <xdr:cNvPr id="9" name="Grafikk 8">
          <a:extLst>
            <a:ext uri="{FF2B5EF4-FFF2-40B4-BE49-F238E27FC236}">
              <a16:creationId xmlns:a16="http://schemas.microsoft.com/office/drawing/2014/main" id="{EF92D108-8A5E-4B68-B01E-78EAC4656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923930" y="3294591"/>
          <a:ext cx="616875" cy="260220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18</xdr:row>
      <xdr:rowOff>0</xdr:rowOff>
    </xdr:from>
    <xdr:to>
      <xdr:col>2</xdr:col>
      <xdr:colOff>619295</xdr:colOff>
      <xdr:row>18</xdr:row>
      <xdr:rowOff>288000</xdr:rowOff>
    </xdr:to>
    <xdr:pic>
      <xdr:nvPicPr>
        <xdr:cNvPr id="10" name="Grafikk 9">
          <a:extLst>
            <a:ext uri="{FF2B5EF4-FFF2-40B4-BE49-F238E27FC236}">
              <a16:creationId xmlns:a16="http://schemas.microsoft.com/office/drawing/2014/main" id="{2C9A4966-3254-440F-A4C6-F86C86B69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14"/>
            </a:ext>
          </a:extLst>
        </a:blip>
        <a:stretch>
          <a:fillRect/>
        </a:stretch>
      </xdr:blipFill>
      <xdr:spPr>
        <a:xfrm>
          <a:off x="923926" y="4229100"/>
          <a:ext cx="616119" cy="288000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19</xdr:row>
      <xdr:rowOff>0</xdr:rowOff>
    </xdr:from>
    <xdr:to>
      <xdr:col>2</xdr:col>
      <xdr:colOff>619295</xdr:colOff>
      <xdr:row>19</xdr:row>
      <xdr:rowOff>288000</xdr:rowOff>
    </xdr:to>
    <xdr:pic>
      <xdr:nvPicPr>
        <xdr:cNvPr id="11" name="Grafikk 10">
          <a:extLst>
            <a:ext uri="{FF2B5EF4-FFF2-40B4-BE49-F238E27FC236}">
              <a16:creationId xmlns:a16="http://schemas.microsoft.com/office/drawing/2014/main" id="{E501EAED-C300-4FCB-A470-406383136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16"/>
            </a:ext>
          </a:extLst>
        </a:blip>
        <a:stretch>
          <a:fillRect/>
        </a:stretch>
      </xdr:blipFill>
      <xdr:spPr>
        <a:xfrm>
          <a:off x="923926" y="4543425"/>
          <a:ext cx="616119" cy="288000"/>
        </a:xfrm>
        <a:prstGeom prst="rect">
          <a:avLst/>
        </a:prstGeom>
      </xdr:spPr>
    </xdr:pic>
    <xdr:clientData/>
  </xdr:twoCellAnchor>
  <xdr:twoCellAnchor editAs="oneCell">
    <xdr:from>
      <xdr:col>2</xdr:col>
      <xdr:colOff>2</xdr:colOff>
      <xdr:row>20</xdr:row>
      <xdr:rowOff>2116</xdr:rowOff>
    </xdr:from>
    <xdr:to>
      <xdr:col>2</xdr:col>
      <xdr:colOff>620052</xdr:colOff>
      <xdr:row>20</xdr:row>
      <xdr:rowOff>275205</xdr:rowOff>
    </xdr:to>
    <xdr:pic>
      <xdr:nvPicPr>
        <xdr:cNvPr id="12" name="Grafikk 11">
          <a:extLst>
            <a:ext uri="{FF2B5EF4-FFF2-40B4-BE49-F238E27FC236}">
              <a16:creationId xmlns:a16="http://schemas.microsoft.com/office/drawing/2014/main" id="{D035DCB2-5905-4F82-B45C-7CA246CB1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18"/>
            </a:ext>
          </a:extLst>
        </a:blip>
        <a:stretch>
          <a:fillRect/>
        </a:stretch>
      </xdr:blipFill>
      <xdr:spPr>
        <a:xfrm>
          <a:off x="923927" y="4859866"/>
          <a:ext cx="616875" cy="276264"/>
        </a:xfrm>
        <a:prstGeom prst="rect">
          <a:avLst/>
        </a:prstGeom>
      </xdr:spPr>
    </xdr:pic>
    <xdr:clientData/>
  </xdr:twoCellAnchor>
  <xdr:twoCellAnchor editAs="oneCell">
    <xdr:from>
      <xdr:col>2</xdr:col>
      <xdr:colOff>5</xdr:colOff>
      <xdr:row>23</xdr:row>
      <xdr:rowOff>1</xdr:rowOff>
    </xdr:from>
    <xdr:to>
      <xdr:col>2</xdr:col>
      <xdr:colOff>620055</xdr:colOff>
      <xdr:row>24</xdr:row>
      <xdr:rowOff>82981</xdr:rowOff>
    </xdr:to>
    <xdr:pic>
      <xdr:nvPicPr>
        <xdr:cNvPr id="13" name="Grafikk 12">
          <a:extLst>
            <a:ext uri="{FF2B5EF4-FFF2-40B4-BE49-F238E27FC236}">
              <a16:creationId xmlns:a16="http://schemas.microsoft.com/office/drawing/2014/main" id="{CAE66BB3-04E5-4EBE-AC53-9C49B6D3E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0"/>
            </a:ext>
          </a:extLst>
        </a:blip>
        <a:stretch>
          <a:fillRect/>
        </a:stretch>
      </xdr:blipFill>
      <xdr:spPr>
        <a:xfrm>
          <a:off x="923930" y="5810251"/>
          <a:ext cx="616875" cy="267130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24</xdr:row>
      <xdr:rowOff>93133</xdr:rowOff>
    </xdr:from>
    <xdr:to>
      <xdr:col>2</xdr:col>
      <xdr:colOff>620051</xdr:colOff>
      <xdr:row>25</xdr:row>
      <xdr:rowOff>188393</xdr:rowOff>
    </xdr:to>
    <xdr:pic>
      <xdr:nvPicPr>
        <xdr:cNvPr id="14" name="Grafikk 13">
          <a:extLst>
            <a:ext uri="{FF2B5EF4-FFF2-40B4-BE49-F238E27FC236}">
              <a16:creationId xmlns:a16="http://schemas.microsoft.com/office/drawing/2014/main" id="{5DDB75DF-36BB-43B1-A558-EB4114E7F0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2"/>
            </a:ext>
          </a:extLst>
        </a:blip>
        <a:stretch>
          <a:fillRect/>
        </a:stretch>
      </xdr:blipFill>
      <xdr:spPr>
        <a:xfrm>
          <a:off x="923926" y="6084358"/>
          <a:ext cx="616875" cy="285760"/>
        </a:xfrm>
        <a:prstGeom prst="rect">
          <a:avLst/>
        </a:prstGeom>
      </xdr:spPr>
    </xdr:pic>
    <xdr:clientData/>
  </xdr:twoCellAnchor>
  <xdr:twoCellAnchor editAs="oneCell">
    <xdr:from>
      <xdr:col>2</xdr:col>
      <xdr:colOff>5</xdr:colOff>
      <xdr:row>26</xdr:row>
      <xdr:rowOff>0</xdr:rowOff>
    </xdr:from>
    <xdr:to>
      <xdr:col>2</xdr:col>
      <xdr:colOff>620055</xdr:colOff>
      <xdr:row>26</xdr:row>
      <xdr:rowOff>273094</xdr:rowOff>
    </xdr:to>
    <xdr:pic>
      <xdr:nvPicPr>
        <xdr:cNvPr id="15" name="Grafikk 14">
          <a:extLst>
            <a:ext uri="{FF2B5EF4-FFF2-40B4-BE49-F238E27FC236}">
              <a16:creationId xmlns:a16="http://schemas.microsoft.com/office/drawing/2014/main" id="{49C8FB6B-45AE-46EF-9AF6-213641ADA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4"/>
            </a:ext>
          </a:extLst>
        </a:blip>
        <a:stretch>
          <a:fillRect/>
        </a:stretch>
      </xdr:blipFill>
      <xdr:spPr>
        <a:xfrm>
          <a:off x="923930" y="6391275"/>
          <a:ext cx="616875" cy="276269"/>
        </a:xfrm>
        <a:prstGeom prst="rect">
          <a:avLst/>
        </a:prstGeom>
      </xdr:spPr>
    </xdr:pic>
    <xdr:clientData/>
  </xdr:twoCellAnchor>
  <xdr:twoCellAnchor editAs="oneCell">
    <xdr:from>
      <xdr:col>2</xdr:col>
      <xdr:colOff>7</xdr:colOff>
      <xdr:row>27</xdr:row>
      <xdr:rowOff>0</xdr:rowOff>
    </xdr:from>
    <xdr:to>
      <xdr:col>2</xdr:col>
      <xdr:colOff>619270</xdr:colOff>
      <xdr:row>27</xdr:row>
      <xdr:rowOff>288000</xdr:rowOff>
    </xdr:to>
    <xdr:pic>
      <xdr:nvPicPr>
        <xdr:cNvPr id="16" name="Grafikk 15">
          <a:extLst>
            <a:ext uri="{FF2B5EF4-FFF2-40B4-BE49-F238E27FC236}">
              <a16:creationId xmlns:a16="http://schemas.microsoft.com/office/drawing/2014/main" id="{854334BA-4DD8-4877-B617-956DFE232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6"/>
            </a:ext>
          </a:extLst>
        </a:blip>
        <a:stretch>
          <a:fillRect/>
        </a:stretch>
      </xdr:blipFill>
      <xdr:spPr>
        <a:xfrm>
          <a:off x="923932" y="6705600"/>
          <a:ext cx="616088" cy="288000"/>
        </a:xfrm>
        <a:prstGeom prst="rect">
          <a:avLst/>
        </a:prstGeom>
      </xdr:spPr>
    </xdr:pic>
    <xdr:clientData/>
  </xdr:twoCellAnchor>
  <xdr:twoCellAnchor editAs="oneCell">
    <xdr:from>
      <xdr:col>2</xdr:col>
      <xdr:colOff>3</xdr:colOff>
      <xdr:row>29</xdr:row>
      <xdr:rowOff>1</xdr:rowOff>
    </xdr:from>
    <xdr:to>
      <xdr:col>2</xdr:col>
      <xdr:colOff>620053</xdr:colOff>
      <xdr:row>30</xdr:row>
      <xdr:rowOff>77100</xdr:rowOff>
    </xdr:to>
    <xdr:pic>
      <xdr:nvPicPr>
        <xdr:cNvPr id="17" name="Grafikk 16">
          <a:extLst>
            <a:ext uri="{FF2B5EF4-FFF2-40B4-BE49-F238E27FC236}">
              <a16:creationId xmlns:a16="http://schemas.microsoft.com/office/drawing/2014/main" id="{7D58C3FC-9901-43CE-9EFF-A3B89B15A9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8"/>
            </a:ext>
          </a:extLst>
        </a:blip>
        <a:stretch>
          <a:fillRect/>
        </a:stretch>
      </xdr:blipFill>
      <xdr:spPr>
        <a:xfrm>
          <a:off x="923928" y="7210426"/>
          <a:ext cx="616875" cy="267599"/>
        </a:xfrm>
        <a:prstGeom prst="rect">
          <a:avLst/>
        </a:prstGeom>
      </xdr:spPr>
    </xdr:pic>
    <xdr:clientData/>
  </xdr:twoCellAnchor>
  <xdr:twoCellAnchor editAs="oneCell">
    <xdr:from>
      <xdr:col>2</xdr:col>
      <xdr:colOff>5</xdr:colOff>
      <xdr:row>31</xdr:row>
      <xdr:rowOff>153458</xdr:rowOff>
    </xdr:from>
    <xdr:to>
      <xdr:col>2</xdr:col>
      <xdr:colOff>620055</xdr:colOff>
      <xdr:row>33</xdr:row>
      <xdr:rowOff>58113</xdr:rowOff>
    </xdr:to>
    <xdr:pic>
      <xdr:nvPicPr>
        <xdr:cNvPr id="18" name="Grafikk 17">
          <a:extLst>
            <a:ext uri="{FF2B5EF4-FFF2-40B4-BE49-F238E27FC236}">
              <a16:creationId xmlns:a16="http://schemas.microsoft.com/office/drawing/2014/main" id="{79159A73-7923-4398-8298-F63538C02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30"/>
            </a:ext>
          </a:extLst>
        </a:blip>
        <a:stretch>
          <a:fillRect/>
        </a:stretch>
      </xdr:blipFill>
      <xdr:spPr>
        <a:xfrm>
          <a:off x="923930" y="7744883"/>
          <a:ext cx="616875" cy="285655"/>
        </a:xfrm>
        <a:prstGeom prst="rect">
          <a:avLst/>
        </a:prstGeom>
      </xdr:spPr>
    </xdr:pic>
    <xdr:clientData/>
  </xdr:twoCellAnchor>
  <xdr:twoCellAnchor editAs="oneCell">
    <xdr:from>
      <xdr:col>2</xdr:col>
      <xdr:colOff>2</xdr:colOff>
      <xdr:row>33</xdr:row>
      <xdr:rowOff>66673</xdr:rowOff>
    </xdr:from>
    <xdr:to>
      <xdr:col>2</xdr:col>
      <xdr:colOff>620052</xdr:colOff>
      <xdr:row>34</xdr:row>
      <xdr:rowOff>151201</xdr:rowOff>
    </xdr:to>
    <xdr:pic>
      <xdr:nvPicPr>
        <xdr:cNvPr id="19" name="Grafikk 18">
          <a:extLst>
            <a:ext uri="{FF2B5EF4-FFF2-40B4-BE49-F238E27FC236}">
              <a16:creationId xmlns:a16="http://schemas.microsoft.com/office/drawing/2014/main" id="{2F1B718C-B223-4C32-97B3-26382E9DCF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32"/>
            </a:ext>
          </a:extLst>
        </a:blip>
        <a:stretch>
          <a:fillRect/>
        </a:stretch>
      </xdr:blipFill>
      <xdr:spPr>
        <a:xfrm>
          <a:off x="923927" y="8039098"/>
          <a:ext cx="616875" cy="27502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57</xdr:row>
      <xdr:rowOff>0</xdr:rowOff>
    </xdr:from>
    <xdr:to>
      <xdr:col>9</xdr:col>
      <xdr:colOff>778995</xdr:colOff>
      <xdr:row>58</xdr:row>
      <xdr:rowOff>21247</xdr:rowOff>
    </xdr:to>
    <xdr:pic>
      <xdr:nvPicPr>
        <xdr:cNvPr id="20" name="logo_" descr="A close up of a sign&#10;&#10;Description automatically generated">
          <a:extLst>
            <a:ext uri="{FF2B5EF4-FFF2-40B4-BE49-F238E27FC236}">
              <a16:creationId xmlns:a16="http://schemas.microsoft.com/office/drawing/2014/main" id="{010E7B79-67A4-42D6-A185-FE84AC8964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0850" y="12439650"/>
          <a:ext cx="1207620" cy="6784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8"/>
  <sheetViews>
    <sheetView showGridLines="0" tabSelected="1" zoomScale="90" zoomScaleNormal="90" zoomScaleSheetLayoutView="100" workbookViewId="0">
      <selection activeCell="S10" sqref="S10"/>
    </sheetView>
  </sheetViews>
  <sheetFormatPr baseColWidth="10" defaultColWidth="11.42578125" defaultRowHeight="14.25" x14ac:dyDescent="0.2"/>
  <cols>
    <col min="1" max="1" width="0.85546875" style="66" customWidth="1"/>
    <col min="2" max="2" width="13" style="66" customWidth="1"/>
    <col min="3" max="3" width="9.28515625" style="66" customWidth="1"/>
    <col min="4" max="4" width="46" style="66" customWidth="1"/>
    <col min="5" max="5" width="7" style="66" customWidth="1"/>
    <col min="6" max="6" width="6.28515625" style="66" customWidth="1"/>
    <col min="7" max="7" width="9.140625" style="66" customWidth="1"/>
    <col min="8" max="8" width="10.42578125" style="66" customWidth="1"/>
    <col min="9" max="9" width="5.85546875" style="66" customWidth="1"/>
    <col min="10" max="10" width="12" style="66" customWidth="1"/>
    <col min="11" max="16384" width="11.42578125" style="66"/>
  </cols>
  <sheetData>
    <row r="1" spans="2:12" ht="18.75" customHeight="1" x14ac:dyDescent="0.2">
      <c r="B1" s="91" t="s">
        <v>0</v>
      </c>
      <c r="C1" s="91"/>
      <c r="D1" s="91"/>
      <c r="E1" s="91"/>
      <c r="F1" s="91"/>
      <c r="G1" s="91"/>
      <c r="H1" s="91"/>
      <c r="I1" s="91"/>
      <c r="J1" s="140">
        <v>44006</v>
      </c>
    </row>
    <row r="2" spans="2:12" ht="37.5" customHeight="1" x14ac:dyDescent="0.2">
      <c r="B2" s="92"/>
      <c r="C2" s="163" t="s">
        <v>1</v>
      </c>
      <c r="D2" s="163"/>
      <c r="E2" s="163"/>
      <c r="F2" s="163"/>
      <c r="G2" s="163"/>
      <c r="H2" s="163"/>
      <c r="I2" s="163"/>
      <c r="J2" s="163"/>
    </row>
    <row r="3" spans="2:12" ht="23.25" customHeight="1" x14ac:dyDescent="0.2">
      <c r="B3" s="164" t="s">
        <v>2</v>
      </c>
      <c r="C3" s="164"/>
      <c r="D3" s="164"/>
      <c r="E3" s="164"/>
      <c r="F3" s="164"/>
      <c r="G3" s="164"/>
      <c r="H3" s="164"/>
      <c r="I3" s="164"/>
      <c r="J3" s="164"/>
    </row>
    <row r="4" spans="2:12" ht="18.95" customHeight="1" x14ac:dyDescent="0.2">
      <c r="B4" s="165" t="s">
        <v>73</v>
      </c>
      <c r="C4" s="165"/>
      <c r="D4" s="165"/>
      <c r="E4" s="165"/>
      <c r="F4" s="165"/>
      <c r="G4" s="165"/>
      <c r="H4" s="165"/>
      <c r="I4" s="165"/>
      <c r="J4" s="165"/>
    </row>
    <row r="5" spans="2:12" ht="12" customHeight="1" x14ac:dyDescent="0.25">
      <c r="B5" s="166" t="s">
        <v>3</v>
      </c>
      <c r="C5" s="158"/>
      <c r="D5" s="168"/>
      <c r="E5" s="168"/>
      <c r="F5" s="168"/>
      <c r="G5" s="67"/>
      <c r="H5" s="68" t="s">
        <v>4</v>
      </c>
      <c r="I5" s="158"/>
      <c r="J5" s="159"/>
    </row>
    <row r="6" spans="2:12" ht="15" customHeight="1" x14ac:dyDescent="0.25">
      <c r="B6" s="167"/>
      <c r="C6" s="169"/>
      <c r="D6" s="169"/>
      <c r="E6" s="169"/>
      <c r="F6" s="169"/>
      <c r="G6" s="69"/>
      <c r="H6" s="70" t="s">
        <v>5</v>
      </c>
      <c r="I6" s="160"/>
      <c r="J6" s="161"/>
      <c r="L6" s="71"/>
    </row>
    <row r="7" spans="2:12" ht="15.75" customHeight="1" x14ac:dyDescent="0.25">
      <c r="B7" s="72" t="s">
        <v>6</v>
      </c>
      <c r="C7" s="156"/>
      <c r="D7" s="157"/>
      <c r="E7" s="157"/>
      <c r="F7" s="157"/>
      <c r="G7" s="157"/>
      <c r="H7" s="73" t="s">
        <v>7</v>
      </c>
      <c r="I7" s="156"/>
      <c r="J7" s="162"/>
    </row>
    <row r="8" spans="2:12" ht="4.5" customHeight="1" x14ac:dyDescent="0.2"/>
    <row r="9" spans="2:12" ht="25.5" x14ac:dyDescent="0.2">
      <c r="B9" s="93" t="s">
        <v>8</v>
      </c>
      <c r="C9" s="94"/>
      <c r="D9" s="95" t="s">
        <v>9</v>
      </c>
      <c r="E9" s="96"/>
      <c r="F9" s="93" t="s">
        <v>10</v>
      </c>
      <c r="G9" s="93" t="s">
        <v>11</v>
      </c>
      <c r="H9" s="74" t="s">
        <v>12</v>
      </c>
      <c r="I9" s="93" t="s">
        <v>13</v>
      </c>
      <c r="J9" s="93" t="s">
        <v>14</v>
      </c>
    </row>
    <row r="10" spans="2:12" ht="24" customHeight="1" x14ac:dyDescent="0.2">
      <c r="B10" s="143" t="s">
        <v>15</v>
      </c>
      <c r="C10" s="97"/>
      <c r="D10" s="98" t="s">
        <v>16</v>
      </c>
      <c r="E10" s="98"/>
      <c r="F10" s="99" t="s">
        <v>17</v>
      </c>
      <c r="G10" s="99">
        <v>0.05</v>
      </c>
      <c r="H10" s="75">
        <v>0</v>
      </c>
      <c r="I10" s="119" t="s">
        <v>18</v>
      </c>
      <c r="J10" s="120">
        <f>H10*G10</f>
        <v>0</v>
      </c>
    </row>
    <row r="11" spans="2:12" ht="24.95" customHeight="1" x14ac:dyDescent="0.2">
      <c r="B11" s="144"/>
      <c r="C11" s="100"/>
      <c r="D11" s="101" t="s">
        <v>19</v>
      </c>
      <c r="E11" s="101"/>
      <c r="F11" s="102" t="s">
        <v>20</v>
      </c>
      <c r="G11" s="102">
        <v>0.05</v>
      </c>
      <c r="H11" s="77">
        <v>0</v>
      </c>
      <c r="I11" s="121" t="s">
        <v>18</v>
      </c>
      <c r="J11" s="122">
        <f>H11*G11</f>
        <v>0</v>
      </c>
    </row>
    <row r="12" spans="2:12" x14ac:dyDescent="0.2">
      <c r="B12" s="145"/>
      <c r="C12" s="97"/>
      <c r="D12" s="103" t="s">
        <v>21</v>
      </c>
      <c r="E12" s="103"/>
      <c r="F12" s="95"/>
      <c r="G12" s="95"/>
      <c r="H12" s="78"/>
      <c r="I12" s="123"/>
      <c r="J12" s="96">
        <f>SUM(J10:J11)</f>
        <v>0</v>
      </c>
    </row>
    <row r="13" spans="2:12" ht="24.95" customHeight="1" x14ac:dyDescent="0.2">
      <c r="B13" s="146" t="s">
        <v>22</v>
      </c>
      <c r="C13" s="104"/>
      <c r="D13" s="98" t="s">
        <v>23</v>
      </c>
      <c r="E13" s="98"/>
      <c r="F13" s="99" t="s">
        <v>24</v>
      </c>
      <c r="G13" s="99">
        <v>1</v>
      </c>
      <c r="H13" s="75">
        <v>0</v>
      </c>
      <c r="I13" s="119" t="s">
        <v>25</v>
      </c>
      <c r="J13" s="124" t="e">
        <f>(G13*H13)/$H$23</f>
        <v>#DIV/0!</v>
      </c>
    </row>
    <row r="14" spans="2:12" x14ac:dyDescent="0.2">
      <c r="B14" s="147"/>
      <c r="C14" s="149"/>
      <c r="D14" s="101" t="s">
        <v>26</v>
      </c>
      <c r="E14" s="101"/>
      <c r="F14" s="102"/>
      <c r="G14" s="102"/>
      <c r="H14" s="76"/>
      <c r="I14" s="121"/>
      <c r="J14" s="122"/>
    </row>
    <row r="15" spans="2:12" ht="15" x14ac:dyDescent="0.2">
      <c r="B15" s="147"/>
      <c r="C15" s="149"/>
      <c r="D15" s="101" t="s">
        <v>27</v>
      </c>
      <c r="E15" s="101"/>
      <c r="F15" s="102" t="s">
        <v>28</v>
      </c>
      <c r="G15" s="102">
        <v>0.2</v>
      </c>
      <c r="H15" s="77">
        <v>0</v>
      </c>
      <c r="I15" s="121" t="s">
        <v>25</v>
      </c>
      <c r="J15" s="125" t="e">
        <f t="shared" ref="J15:J22" si="0">(G15*H15)/$H$23</f>
        <v>#DIV/0!</v>
      </c>
    </row>
    <row r="16" spans="2:12" ht="15" x14ac:dyDescent="0.2">
      <c r="B16" s="147"/>
      <c r="C16" s="149"/>
      <c r="D16" s="101" t="s">
        <v>29</v>
      </c>
      <c r="E16" s="101"/>
      <c r="F16" s="102" t="s">
        <v>30</v>
      </c>
      <c r="G16" s="102">
        <v>0.4</v>
      </c>
      <c r="H16" s="77">
        <v>0</v>
      </c>
      <c r="I16" s="121" t="s">
        <v>25</v>
      </c>
      <c r="J16" s="125" t="e">
        <f t="shared" si="0"/>
        <v>#DIV/0!</v>
      </c>
    </row>
    <row r="17" spans="2:10" ht="15" x14ac:dyDescent="0.2">
      <c r="B17" s="147"/>
      <c r="C17" s="149"/>
      <c r="D17" s="101" t="s">
        <v>31</v>
      </c>
      <c r="E17" s="101"/>
      <c r="F17" s="102" t="s">
        <v>32</v>
      </c>
      <c r="G17" s="102">
        <v>0.7</v>
      </c>
      <c r="H17" s="77">
        <v>0</v>
      </c>
      <c r="I17" s="121" t="s">
        <v>25</v>
      </c>
      <c r="J17" s="125" t="e">
        <f t="shared" si="0"/>
        <v>#DIV/0!</v>
      </c>
    </row>
    <row r="18" spans="2:10" ht="15" x14ac:dyDescent="0.2">
      <c r="B18" s="147"/>
      <c r="C18" s="149"/>
      <c r="D18" s="101" t="s">
        <v>33</v>
      </c>
      <c r="E18" s="101"/>
      <c r="F18" s="102" t="s">
        <v>34</v>
      </c>
      <c r="G18" s="102">
        <v>0.9</v>
      </c>
      <c r="H18" s="77">
        <v>0</v>
      </c>
      <c r="I18" s="121" t="s">
        <v>25</v>
      </c>
      <c r="J18" s="125" t="e">
        <f t="shared" si="0"/>
        <v>#DIV/0!</v>
      </c>
    </row>
    <row r="19" spans="2:10" ht="24.95" customHeight="1" x14ac:dyDescent="0.2">
      <c r="B19" s="147"/>
      <c r="C19" s="104"/>
      <c r="D19" s="98" t="s">
        <v>35</v>
      </c>
      <c r="E19" s="98"/>
      <c r="F19" s="99" t="s">
        <v>36</v>
      </c>
      <c r="G19" s="99">
        <v>2</v>
      </c>
      <c r="H19" s="75">
        <v>0</v>
      </c>
      <c r="I19" s="119" t="s">
        <v>25</v>
      </c>
      <c r="J19" s="124" t="e">
        <f t="shared" si="0"/>
        <v>#DIV/0!</v>
      </c>
    </row>
    <row r="20" spans="2:10" ht="24.95" customHeight="1" x14ac:dyDescent="0.2">
      <c r="B20" s="147"/>
      <c r="C20" s="105"/>
      <c r="D20" s="101" t="s">
        <v>37</v>
      </c>
      <c r="E20" s="101"/>
      <c r="F20" s="102" t="s">
        <v>38</v>
      </c>
      <c r="G20" s="102">
        <v>0.3</v>
      </c>
      <c r="H20" s="77">
        <v>0</v>
      </c>
      <c r="I20" s="121" t="s">
        <v>25</v>
      </c>
      <c r="J20" s="125" t="e">
        <f t="shared" si="0"/>
        <v>#DIV/0!</v>
      </c>
    </row>
    <row r="21" spans="2:10" ht="24.95" customHeight="1" x14ac:dyDescent="0.2">
      <c r="B21" s="147"/>
      <c r="C21" s="104"/>
      <c r="D21" s="98" t="s">
        <v>39</v>
      </c>
      <c r="E21" s="98"/>
      <c r="F21" s="99" t="s">
        <v>40</v>
      </c>
      <c r="G21" s="99">
        <v>0.2</v>
      </c>
      <c r="H21" s="75">
        <v>0</v>
      </c>
      <c r="I21" s="119" t="s">
        <v>25</v>
      </c>
      <c r="J21" s="124" t="e">
        <f t="shared" si="0"/>
        <v>#DIV/0!</v>
      </c>
    </row>
    <row r="22" spans="2:10" ht="24.95" customHeight="1" x14ac:dyDescent="0.2">
      <c r="B22" s="147"/>
      <c r="C22" s="101"/>
      <c r="D22" s="101" t="s">
        <v>41</v>
      </c>
      <c r="E22" s="101"/>
      <c r="F22" s="102" t="s">
        <v>42</v>
      </c>
      <c r="G22" s="102">
        <v>0</v>
      </c>
      <c r="H22" s="77">
        <v>0</v>
      </c>
      <c r="I22" s="121" t="s">
        <v>25</v>
      </c>
      <c r="J22" s="125" t="e">
        <f t="shared" si="0"/>
        <v>#DIV/0!</v>
      </c>
    </row>
    <row r="23" spans="2:10" ht="25.5" x14ac:dyDescent="0.2">
      <c r="B23" s="148"/>
      <c r="C23" s="103"/>
      <c r="D23" s="103" t="s">
        <v>43</v>
      </c>
      <c r="E23" s="103"/>
      <c r="F23" s="95"/>
      <c r="G23" s="95"/>
      <c r="H23" s="78">
        <f>SUM(H13:H22)</f>
        <v>0</v>
      </c>
      <c r="I23" s="123"/>
      <c r="J23" s="126" t="e">
        <f>SUM(J13:J22)</f>
        <v>#DIV/0!</v>
      </c>
    </row>
    <row r="24" spans="2:10" ht="14.25" customHeight="1" x14ac:dyDescent="0.2">
      <c r="B24" s="146" t="s">
        <v>44</v>
      </c>
      <c r="C24" s="152"/>
      <c r="D24" s="106" t="s">
        <v>45</v>
      </c>
      <c r="E24" s="106"/>
      <c r="F24" s="107"/>
      <c r="G24" s="107"/>
      <c r="H24" s="79"/>
      <c r="I24" s="127"/>
      <c r="J24" s="128"/>
    </row>
    <row r="25" spans="2:10" ht="15" x14ac:dyDescent="0.2">
      <c r="B25" s="150"/>
      <c r="C25" s="153"/>
      <c r="D25" s="101" t="s">
        <v>46</v>
      </c>
      <c r="E25" s="101"/>
      <c r="F25" s="102" t="s">
        <v>47</v>
      </c>
      <c r="G25" s="102">
        <v>1</v>
      </c>
      <c r="H25" s="77">
        <v>0</v>
      </c>
      <c r="I25" s="121" t="s">
        <v>25</v>
      </c>
      <c r="J25" s="125" t="e">
        <f t="shared" ref="J25:J29" si="1">(G25*H25)/$H$23</f>
        <v>#DIV/0!</v>
      </c>
    </row>
    <row r="26" spans="2:10" ht="17.100000000000001" customHeight="1" x14ac:dyDescent="0.2">
      <c r="B26" s="150"/>
      <c r="C26" s="153"/>
      <c r="D26" s="101" t="s">
        <v>48</v>
      </c>
      <c r="E26" s="101"/>
      <c r="F26" s="102" t="s">
        <v>49</v>
      </c>
      <c r="G26" s="102">
        <v>0.5</v>
      </c>
      <c r="H26" s="77">
        <v>0</v>
      </c>
      <c r="I26" s="121" t="s">
        <v>25</v>
      </c>
      <c r="J26" s="125" t="e">
        <f t="shared" si="1"/>
        <v>#DIV/0!</v>
      </c>
    </row>
    <row r="27" spans="2:10" ht="24.95" customHeight="1" x14ac:dyDescent="0.2">
      <c r="B27" s="150"/>
      <c r="C27" s="104"/>
      <c r="D27" s="98" t="s">
        <v>50</v>
      </c>
      <c r="E27" s="98"/>
      <c r="F27" s="99" t="s">
        <v>51</v>
      </c>
      <c r="G27" s="99">
        <v>0.5</v>
      </c>
      <c r="H27" s="75">
        <v>0</v>
      </c>
      <c r="I27" s="119" t="s">
        <v>25</v>
      </c>
      <c r="J27" s="124" t="e">
        <f t="shared" si="1"/>
        <v>#DIV/0!</v>
      </c>
    </row>
    <row r="28" spans="2:10" ht="24.95" customHeight="1" x14ac:dyDescent="0.2">
      <c r="B28" s="150"/>
      <c r="C28" s="105"/>
      <c r="D28" s="101" t="s">
        <v>52</v>
      </c>
      <c r="E28" s="101"/>
      <c r="F28" s="102" t="s">
        <v>53</v>
      </c>
      <c r="G28" s="102">
        <v>0.4</v>
      </c>
      <c r="H28" s="77">
        <v>0</v>
      </c>
      <c r="I28" s="121" t="s">
        <v>25</v>
      </c>
      <c r="J28" s="125" t="e">
        <f t="shared" si="1"/>
        <v>#DIV/0!</v>
      </c>
    </row>
    <row r="29" spans="2:10" ht="15" x14ac:dyDescent="0.2">
      <c r="B29" s="150"/>
      <c r="C29" s="108"/>
      <c r="D29" s="106" t="s">
        <v>54</v>
      </c>
      <c r="E29" s="106" t="s">
        <v>55</v>
      </c>
      <c r="F29" s="106"/>
      <c r="G29" s="107"/>
      <c r="H29" s="79"/>
      <c r="I29" s="127"/>
      <c r="J29" s="129" t="e">
        <f t="shared" si="1"/>
        <v>#DIV/0!</v>
      </c>
    </row>
    <row r="30" spans="2:10" ht="15" customHeight="1" x14ac:dyDescent="0.2">
      <c r="B30" s="150"/>
      <c r="C30" s="105"/>
      <c r="D30" s="101" t="s">
        <v>56</v>
      </c>
      <c r="E30" s="102">
        <v>25</v>
      </c>
      <c r="F30" s="102" t="s">
        <v>57</v>
      </c>
      <c r="G30" s="102">
        <v>1</v>
      </c>
      <c r="H30" s="77">
        <v>0</v>
      </c>
      <c r="I30" s="121" t="s">
        <v>18</v>
      </c>
      <c r="J30" s="125" t="e">
        <f>(H30*E30*G30)/$H$23</f>
        <v>#DIV/0!</v>
      </c>
    </row>
    <row r="31" spans="2:10" ht="15" customHeight="1" x14ac:dyDescent="0.2">
      <c r="B31" s="150"/>
      <c r="C31" s="109"/>
      <c r="D31" s="110" t="s">
        <v>58</v>
      </c>
      <c r="E31" s="111">
        <v>50</v>
      </c>
      <c r="F31" s="111" t="s">
        <v>59</v>
      </c>
      <c r="G31" s="111">
        <v>1</v>
      </c>
      <c r="H31" s="80">
        <v>0</v>
      </c>
      <c r="I31" s="130" t="s">
        <v>18</v>
      </c>
      <c r="J31" s="131" t="e">
        <f>(H31*E31*G31)/$H$23</f>
        <v>#DIV/0!</v>
      </c>
    </row>
    <row r="32" spans="2:10" ht="15" x14ac:dyDescent="0.2">
      <c r="B32" s="150"/>
      <c r="C32" s="108"/>
      <c r="D32" s="106" t="s">
        <v>60</v>
      </c>
      <c r="E32" s="106" t="s">
        <v>55</v>
      </c>
      <c r="F32" s="107"/>
      <c r="G32" s="107"/>
      <c r="H32" s="79"/>
      <c r="I32" s="127"/>
      <c r="J32" s="129"/>
    </row>
    <row r="33" spans="2:10" ht="15" x14ac:dyDescent="0.2">
      <c r="B33" s="150"/>
      <c r="C33" s="105"/>
      <c r="D33" s="101" t="s">
        <v>61</v>
      </c>
      <c r="E33" s="102"/>
      <c r="F33" s="102" t="s">
        <v>62</v>
      </c>
      <c r="G33" s="102">
        <v>1</v>
      </c>
      <c r="H33" s="77">
        <v>0</v>
      </c>
      <c r="I33" s="121" t="s">
        <v>25</v>
      </c>
      <c r="J33" s="125" t="e">
        <f t="shared" ref="J33" si="2">(G33*H33)/$H$23</f>
        <v>#DIV/0!</v>
      </c>
    </row>
    <row r="34" spans="2:10" ht="15" x14ac:dyDescent="0.2">
      <c r="B34" s="150"/>
      <c r="C34" s="105"/>
      <c r="D34" s="101" t="s">
        <v>63</v>
      </c>
      <c r="E34" s="102">
        <v>50</v>
      </c>
      <c r="F34" s="102" t="s">
        <v>64</v>
      </c>
      <c r="G34" s="102">
        <v>1</v>
      </c>
      <c r="H34" s="77">
        <v>0</v>
      </c>
      <c r="I34" s="121" t="s">
        <v>18</v>
      </c>
      <c r="J34" s="125" t="e">
        <f>(H34*E34*G34)/$H$23</f>
        <v>#DIV/0!</v>
      </c>
    </row>
    <row r="35" spans="2:10" ht="15" x14ac:dyDescent="0.2">
      <c r="B35" s="150"/>
      <c r="C35" s="109"/>
      <c r="D35" s="110" t="s">
        <v>74</v>
      </c>
      <c r="E35" s="111">
        <v>100</v>
      </c>
      <c r="F35" s="111" t="s">
        <v>65</v>
      </c>
      <c r="G35" s="111">
        <v>1</v>
      </c>
      <c r="H35" s="80">
        <v>0</v>
      </c>
      <c r="I35" s="130" t="s">
        <v>18</v>
      </c>
      <c r="J35" s="131" t="e">
        <f>(H35*E35*G35)/$H$23</f>
        <v>#DIV/0!</v>
      </c>
    </row>
    <row r="36" spans="2:10" x14ac:dyDescent="0.2">
      <c r="B36" s="151"/>
      <c r="C36" s="112"/>
      <c r="D36" s="112" t="s">
        <v>66</v>
      </c>
      <c r="E36" s="112"/>
      <c r="F36" s="112"/>
      <c r="G36" s="113"/>
      <c r="H36" s="81"/>
      <c r="I36" s="113"/>
      <c r="J36" s="132" t="e">
        <f>SUM(J25:J35)</f>
        <v>#DIV/0!</v>
      </c>
    </row>
    <row r="37" spans="2:10" ht="24.95" customHeight="1" x14ac:dyDescent="0.2">
      <c r="B37" s="114"/>
      <c r="C37" s="115"/>
      <c r="D37" s="115" t="s">
        <v>67</v>
      </c>
      <c r="E37" s="115"/>
      <c r="F37" s="115"/>
      <c r="G37" s="115"/>
      <c r="H37" s="82"/>
      <c r="I37" s="115"/>
      <c r="J37" s="133" t="e">
        <f>J36+J23+J12</f>
        <v>#DIV/0!</v>
      </c>
    </row>
    <row r="38" spans="2:10" ht="16.5" x14ac:dyDescent="0.2">
      <c r="B38" s="114"/>
      <c r="C38" s="116"/>
      <c r="D38" s="117" t="s">
        <v>68</v>
      </c>
      <c r="E38" s="118"/>
      <c r="F38" s="118"/>
      <c r="G38" s="118"/>
      <c r="H38" s="83"/>
      <c r="I38" s="118"/>
      <c r="J38" s="134"/>
    </row>
    <row r="39" spans="2:10" ht="5.0999999999999996" customHeight="1" x14ac:dyDescent="0.25">
      <c r="B39" s="154"/>
      <c r="C39" s="155"/>
      <c r="D39" s="155"/>
      <c r="E39" s="155"/>
      <c r="F39" s="155"/>
      <c r="G39" s="155"/>
    </row>
    <row r="40" spans="2:10" x14ac:dyDescent="0.2">
      <c r="H40" s="84" t="s">
        <v>69</v>
      </c>
      <c r="I40" s="68"/>
      <c r="J40" s="85">
        <v>0</v>
      </c>
    </row>
    <row r="41" spans="2:10" x14ac:dyDescent="0.2">
      <c r="H41" s="86" t="s">
        <v>70</v>
      </c>
      <c r="I41" s="135"/>
      <c r="J41" s="136" t="e">
        <f>J37</f>
        <v>#DIV/0!</v>
      </c>
    </row>
    <row r="42" spans="2:10" x14ac:dyDescent="0.2">
      <c r="H42" s="88" t="s">
        <v>71</v>
      </c>
      <c r="I42" s="137"/>
      <c r="J42" s="138" t="e">
        <f>-(J40-J41)</f>
        <v>#DIV/0!</v>
      </c>
    </row>
    <row r="43" spans="2:10" ht="15" x14ac:dyDescent="0.25">
      <c r="B43" s="141" t="s">
        <v>72</v>
      </c>
      <c r="C43" s="142"/>
      <c r="D43" s="142"/>
      <c r="E43" s="142"/>
      <c r="F43" s="142"/>
      <c r="G43" s="142"/>
      <c r="H43" s="142"/>
      <c r="I43" s="142"/>
      <c r="J43" s="142"/>
    </row>
    <row r="54" spans="2:10" x14ac:dyDescent="0.2">
      <c r="G54" s="87"/>
      <c r="H54" s="87"/>
      <c r="I54" s="89"/>
    </row>
    <row r="55" spans="2:10" x14ac:dyDescent="0.2">
      <c r="G55" s="87"/>
      <c r="H55" s="87"/>
      <c r="I55" s="89"/>
    </row>
    <row r="56" spans="2:10" x14ac:dyDescent="0.2">
      <c r="H56" s="87"/>
      <c r="I56" s="87"/>
    </row>
    <row r="57" spans="2:10" ht="19.5" customHeight="1" x14ac:dyDescent="0.2"/>
    <row r="58" spans="2:10" ht="51.75" customHeight="1" x14ac:dyDescent="0.2">
      <c r="B58" s="90" t="s">
        <v>0</v>
      </c>
      <c r="C58" s="65"/>
      <c r="D58" s="65"/>
      <c r="E58" s="65"/>
      <c r="F58" s="65"/>
      <c r="G58" s="65"/>
      <c r="H58" s="65"/>
      <c r="I58" s="65"/>
      <c r="J58" s="65"/>
    </row>
  </sheetData>
  <sheetProtection algorithmName="SHA-512" hashValue="zGxTfN4p9ll/nS7bHK9s/cu3zf8sves1c9vllTNS3WpJIbKPhhs1YCgsebY9kyKK4og0bpk475IZU6jOioweLw==" saltValue="1rivlbUvgpOFuyWj2UdNDQ==" spinCount="100000" sheet="1" objects="1" scenarios="1"/>
  <mergeCells count="16">
    <mergeCell ref="C7:G7"/>
    <mergeCell ref="I5:J5"/>
    <mergeCell ref="I6:J6"/>
    <mergeCell ref="I7:J7"/>
    <mergeCell ref="C2:J2"/>
    <mergeCell ref="B3:J3"/>
    <mergeCell ref="B4:J4"/>
    <mergeCell ref="B5:B6"/>
    <mergeCell ref="C5:F6"/>
    <mergeCell ref="B43:J43"/>
    <mergeCell ref="B10:B12"/>
    <mergeCell ref="B13:B23"/>
    <mergeCell ref="C14:C18"/>
    <mergeCell ref="B24:B36"/>
    <mergeCell ref="C24:C26"/>
    <mergeCell ref="B39:G39"/>
  </mergeCells>
  <pageMargins left="0.7" right="0.7" top="0.75" bottom="0.75" header="0.3" footer="0.3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8"/>
  <sheetViews>
    <sheetView showGridLines="0" zoomScale="80" zoomScaleNormal="80" zoomScaleSheetLayoutView="100" workbookViewId="0">
      <selection activeCell="C2" sqref="C2:J2"/>
    </sheetView>
  </sheetViews>
  <sheetFormatPr baseColWidth="10" defaultColWidth="11.42578125" defaultRowHeight="14.25" x14ac:dyDescent="0.2"/>
  <cols>
    <col min="1" max="1" width="0.85546875" style="60" customWidth="1"/>
    <col min="2" max="2" width="13" style="60" customWidth="1"/>
    <col min="3" max="3" width="9.28515625" style="60" customWidth="1"/>
    <col min="4" max="4" width="46" style="60" customWidth="1"/>
    <col min="5" max="5" width="7" style="60" customWidth="1"/>
    <col min="6" max="6" width="6.28515625" style="60" customWidth="1"/>
    <col min="7" max="7" width="9.140625" style="60" customWidth="1"/>
    <col min="8" max="8" width="10.42578125" style="60" customWidth="1"/>
    <col min="9" max="9" width="6.42578125" style="60" customWidth="1"/>
    <col min="10" max="10" width="12.85546875" style="60" customWidth="1"/>
    <col min="11" max="16384" width="11.42578125" style="60"/>
  </cols>
  <sheetData>
    <row r="1" spans="2:12" ht="18.75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39">
        <v>44006</v>
      </c>
    </row>
    <row r="2" spans="2:12" ht="37.5" customHeight="1" x14ac:dyDescent="0.2">
      <c r="C2" s="170" t="s">
        <v>1</v>
      </c>
      <c r="D2" s="170"/>
      <c r="E2" s="170"/>
      <c r="F2" s="170"/>
      <c r="G2" s="170"/>
      <c r="H2" s="170"/>
      <c r="I2" s="170"/>
      <c r="J2" s="170"/>
    </row>
    <row r="3" spans="2:12" ht="23.25" customHeight="1" x14ac:dyDescent="0.2">
      <c r="B3" s="171" t="s">
        <v>2</v>
      </c>
      <c r="C3" s="171"/>
      <c r="D3" s="171"/>
      <c r="E3" s="171"/>
      <c r="F3" s="171"/>
      <c r="G3" s="171"/>
      <c r="H3" s="171"/>
      <c r="I3" s="171"/>
      <c r="J3" s="171"/>
    </row>
    <row r="4" spans="2:12" ht="18.95" customHeight="1" x14ac:dyDescent="0.2">
      <c r="B4" s="172" t="s">
        <v>73</v>
      </c>
      <c r="C4" s="172"/>
      <c r="D4" s="172"/>
      <c r="E4" s="172"/>
      <c r="F4" s="172"/>
      <c r="G4" s="172"/>
      <c r="H4" s="172"/>
      <c r="I4" s="172"/>
      <c r="J4" s="172"/>
    </row>
    <row r="5" spans="2:12" ht="12" customHeight="1" x14ac:dyDescent="0.25">
      <c r="B5" s="173" t="s">
        <v>3</v>
      </c>
      <c r="C5" s="175"/>
      <c r="D5" s="176"/>
      <c r="E5" s="176"/>
      <c r="F5" s="176"/>
      <c r="G5" s="63"/>
      <c r="H5" s="2" t="s">
        <v>4</v>
      </c>
      <c r="I5" s="175"/>
      <c r="J5" s="178"/>
    </row>
    <row r="6" spans="2:12" ht="15" customHeight="1" x14ac:dyDescent="0.25">
      <c r="B6" s="174"/>
      <c r="C6" s="177"/>
      <c r="D6" s="177"/>
      <c r="E6" s="177"/>
      <c r="F6" s="177"/>
      <c r="G6" s="64"/>
      <c r="H6" s="3" t="s">
        <v>5</v>
      </c>
      <c r="I6" s="179"/>
      <c r="J6" s="180"/>
      <c r="L6" s="4"/>
    </row>
    <row r="7" spans="2:12" ht="15.75" customHeight="1" x14ac:dyDescent="0.25">
      <c r="B7" s="5" t="s">
        <v>6</v>
      </c>
      <c r="C7" s="185"/>
      <c r="D7" s="186"/>
      <c r="E7" s="186"/>
      <c r="F7" s="186"/>
      <c r="G7" s="186"/>
      <c r="H7" s="6" t="s">
        <v>7</v>
      </c>
      <c r="I7" s="185"/>
      <c r="J7" s="187"/>
    </row>
    <row r="8" spans="2:12" ht="4.5" customHeight="1" x14ac:dyDescent="0.2"/>
    <row r="9" spans="2:12" ht="25.5" x14ac:dyDescent="0.2">
      <c r="B9" s="7" t="s">
        <v>8</v>
      </c>
      <c r="C9" s="8"/>
      <c r="D9" s="9" t="s">
        <v>9</v>
      </c>
      <c r="E9" s="10"/>
      <c r="F9" s="7" t="s">
        <v>10</v>
      </c>
      <c r="G9" s="7" t="s">
        <v>11</v>
      </c>
      <c r="H9" s="7" t="s">
        <v>12</v>
      </c>
      <c r="I9" s="7" t="s">
        <v>13</v>
      </c>
      <c r="J9" s="7" t="s">
        <v>14</v>
      </c>
    </row>
    <row r="10" spans="2:12" ht="24" customHeight="1" x14ac:dyDescent="0.2">
      <c r="B10" s="188" t="s">
        <v>15</v>
      </c>
      <c r="C10" s="11"/>
      <c r="D10" s="12" t="s">
        <v>16</v>
      </c>
      <c r="E10" s="12"/>
      <c r="F10" s="13" t="s">
        <v>17</v>
      </c>
      <c r="G10" s="13">
        <v>0.05</v>
      </c>
      <c r="H10" s="14">
        <v>0</v>
      </c>
      <c r="I10" s="15" t="s">
        <v>18</v>
      </c>
      <c r="J10" s="16">
        <f>H10*G10</f>
        <v>0</v>
      </c>
    </row>
    <row r="11" spans="2:12" ht="24.95" customHeight="1" x14ac:dyDescent="0.2">
      <c r="B11" s="189"/>
      <c r="C11" s="17"/>
      <c r="D11" s="26" t="s">
        <v>19</v>
      </c>
      <c r="E11" s="26"/>
      <c r="F11" s="18" t="s">
        <v>20</v>
      </c>
      <c r="G11" s="18">
        <v>0.05</v>
      </c>
      <c r="H11" s="19">
        <v>1</v>
      </c>
      <c r="I11" s="20" t="s">
        <v>18</v>
      </c>
      <c r="J11" s="21">
        <f>H11*G11</f>
        <v>0.05</v>
      </c>
    </row>
    <row r="12" spans="2:12" x14ac:dyDescent="0.2">
      <c r="B12" s="190"/>
      <c r="C12" s="11"/>
      <c r="D12" s="22" t="s">
        <v>21</v>
      </c>
      <c r="E12" s="22"/>
      <c r="F12" s="9"/>
      <c r="G12" s="9"/>
      <c r="H12" s="22"/>
      <c r="I12" s="23"/>
      <c r="J12" s="10">
        <f>SUM(J10:J11)</f>
        <v>0.05</v>
      </c>
    </row>
    <row r="13" spans="2:12" ht="24.95" customHeight="1" x14ac:dyDescent="0.2">
      <c r="B13" s="191" t="s">
        <v>22</v>
      </c>
      <c r="C13" s="24"/>
      <c r="D13" s="12" t="s">
        <v>23</v>
      </c>
      <c r="E13" s="12"/>
      <c r="F13" s="13" t="s">
        <v>24</v>
      </c>
      <c r="G13" s="13">
        <v>1</v>
      </c>
      <c r="H13" s="14">
        <v>300</v>
      </c>
      <c r="I13" s="15" t="s">
        <v>25</v>
      </c>
      <c r="J13" s="25">
        <f>(G13*H13)/$H$23</f>
        <v>0.2</v>
      </c>
    </row>
    <row r="14" spans="2:12" x14ac:dyDescent="0.2">
      <c r="B14" s="192"/>
      <c r="C14" s="194"/>
      <c r="D14" s="26" t="s">
        <v>26</v>
      </c>
      <c r="E14" s="26"/>
      <c r="F14" s="18"/>
      <c r="G14" s="18"/>
      <c r="H14" s="26"/>
      <c r="I14" s="20"/>
      <c r="J14" s="21"/>
    </row>
    <row r="15" spans="2:12" ht="15" x14ac:dyDescent="0.2">
      <c r="B15" s="192"/>
      <c r="C15" s="194"/>
      <c r="D15" s="26" t="s">
        <v>27</v>
      </c>
      <c r="E15" s="26"/>
      <c r="F15" s="18" t="s">
        <v>28</v>
      </c>
      <c r="G15" s="18">
        <v>0.2</v>
      </c>
      <c r="H15" s="19">
        <v>300</v>
      </c>
      <c r="I15" s="20" t="s">
        <v>25</v>
      </c>
      <c r="J15" s="27">
        <f t="shared" ref="J15:J22" si="0">(G15*H15)/$H$23</f>
        <v>0.04</v>
      </c>
    </row>
    <row r="16" spans="2:12" ht="15" x14ac:dyDescent="0.2">
      <c r="B16" s="192"/>
      <c r="C16" s="194"/>
      <c r="D16" s="26" t="s">
        <v>29</v>
      </c>
      <c r="E16" s="26"/>
      <c r="F16" s="18" t="s">
        <v>30</v>
      </c>
      <c r="G16" s="18">
        <v>0.4</v>
      </c>
      <c r="H16" s="19">
        <v>100</v>
      </c>
      <c r="I16" s="20" t="s">
        <v>25</v>
      </c>
      <c r="J16" s="27">
        <f t="shared" si="0"/>
        <v>2.6666666666666668E-2</v>
      </c>
    </row>
    <row r="17" spans="2:10" ht="15" x14ac:dyDescent="0.2">
      <c r="B17" s="192"/>
      <c r="C17" s="194"/>
      <c r="D17" s="26" t="s">
        <v>31</v>
      </c>
      <c r="E17" s="26"/>
      <c r="F17" s="18" t="s">
        <v>32</v>
      </c>
      <c r="G17" s="18">
        <v>0.7</v>
      </c>
      <c r="H17" s="19">
        <v>50</v>
      </c>
      <c r="I17" s="20" t="s">
        <v>25</v>
      </c>
      <c r="J17" s="27">
        <f t="shared" si="0"/>
        <v>2.3333333333333334E-2</v>
      </c>
    </row>
    <row r="18" spans="2:10" ht="15" x14ac:dyDescent="0.2">
      <c r="B18" s="192"/>
      <c r="C18" s="194"/>
      <c r="D18" s="26" t="s">
        <v>33</v>
      </c>
      <c r="E18" s="26"/>
      <c r="F18" s="18" t="s">
        <v>34</v>
      </c>
      <c r="G18" s="18">
        <v>0.9</v>
      </c>
      <c r="H18" s="19">
        <v>0</v>
      </c>
      <c r="I18" s="20" t="s">
        <v>25</v>
      </c>
      <c r="J18" s="27">
        <f t="shared" si="0"/>
        <v>0</v>
      </c>
    </row>
    <row r="19" spans="2:10" ht="24.95" customHeight="1" x14ac:dyDescent="0.2">
      <c r="B19" s="192"/>
      <c r="C19" s="24"/>
      <c r="D19" s="12" t="s">
        <v>35</v>
      </c>
      <c r="E19" s="12"/>
      <c r="F19" s="13" t="s">
        <v>36</v>
      </c>
      <c r="G19" s="13">
        <v>2</v>
      </c>
      <c r="H19" s="14">
        <v>0</v>
      </c>
      <c r="I19" s="15" t="s">
        <v>25</v>
      </c>
      <c r="J19" s="25">
        <f t="shared" si="0"/>
        <v>0</v>
      </c>
    </row>
    <row r="20" spans="2:10" ht="24.95" customHeight="1" x14ac:dyDescent="0.2">
      <c r="B20" s="192"/>
      <c r="C20" s="33"/>
      <c r="D20" s="26" t="s">
        <v>37</v>
      </c>
      <c r="E20" s="26"/>
      <c r="F20" s="18" t="s">
        <v>38</v>
      </c>
      <c r="G20" s="18">
        <v>0.3</v>
      </c>
      <c r="H20" s="19">
        <v>100</v>
      </c>
      <c r="I20" s="20" t="s">
        <v>25</v>
      </c>
      <c r="J20" s="27">
        <f t="shared" si="0"/>
        <v>0.02</v>
      </c>
    </row>
    <row r="21" spans="2:10" ht="24.95" customHeight="1" x14ac:dyDescent="0.2">
      <c r="B21" s="192"/>
      <c r="C21" s="24"/>
      <c r="D21" s="12" t="s">
        <v>39</v>
      </c>
      <c r="E21" s="12"/>
      <c r="F21" s="13" t="s">
        <v>40</v>
      </c>
      <c r="G21" s="13">
        <v>0.2</v>
      </c>
      <c r="H21" s="14">
        <v>150</v>
      </c>
      <c r="I21" s="15" t="s">
        <v>25</v>
      </c>
      <c r="J21" s="25">
        <f t="shared" si="0"/>
        <v>0.02</v>
      </c>
    </row>
    <row r="22" spans="2:10" ht="24.95" customHeight="1" x14ac:dyDescent="0.2">
      <c r="B22" s="192"/>
      <c r="C22" s="26"/>
      <c r="D22" s="26" t="s">
        <v>41</v>
      </c>
      <c r="E22" s="26"/>
      <c r="F22" s="18" t="s">
        <v>42</v>
      </c>
      <c r="G22" s="18">
        <v>0</v>
      </c>
      <c r="H22" s="19">
        <v>500</v>
      </c>
      <c r="I22" s="20" t="s">
        <v>25</v>
      </c>
      <c r="J22" s="27">
        <f t="shared" si="0"/>
        <v>0</v>
      </c>
    </row>
    <row r="23" spans="2:10" ht="25.5" x14ac:dyDescent="0.2">
      <c r="B23" s="193"/>
      <c r="C23" s="22"/>
      <c r="D23" s="22" t="s">
        <v>43</v>
      </c>
      <c r="E23" s="22"/>
      <c r="F23" s="9"/>
      <c r="G23" s="9"/>
      <c r="H23" s="22">
        <f>SUM(H13:H22)</f>
        <v>1500</v>
      </c>
      <c r="I23" s="23"/>
      <c r="J23" s="28">
        <f>SUM(J13:J22)</f>
        <v>0.33</v>
      </c>
    </row>
    <row r="24" spans="2:10" ht="14.25" customHeight="1" x14ac:dyDescent="0.2">
      <c r="B24" s="191" t="s">
        <v>44</v>
      </c>
      <c r="C24" s="197"/>
      <c r="D24" s="29" t="s">
        <v>45</v>
      </c>
      <c r="E24" s="29"/>
      <c r="F24" s="30"/>
      <c r="G24" s="30"/>
      <c r="H24" s="29"/>
      <c r="I24" s="31"/>
      <c r="J24" s="32"/>
    </row>
    <row r="25" spans="2:10" ht="15" x14ac:dyDescent="0.2">
      <c r="B25" s="195"/>
      <c r="C25" s="198"/>
      <c r="D25" s="26" t="s">
        <v>46</v>
      </c>
      <c r="E25" s="26"/>
      <c r="F25" s="18" t="s">
        <v>47</v>
      </c>
      <c r="G25" s="18">
        <v>1</v>
      </c>
      <c r="H25" s="19">
        <v>0</v>
      </c>
      <c r="I25" s="20" t="s">
        <v>25</v>
      </c>
      <c r="J25" s="27">
        <f t="shared" ref="J25:J29" si="1">(G25*H25)/$H$23</f>
        <v>0</v>
      </c>
    </row>
    <row r="26" spans="2:10" ht="17.100000000000001" customHeight="1" x14ac:dyDescent="0.2">
      <c r="B26" s="195"/>
      <c r="C26" s="198"/>
      <c r="D26" s="26" t="s">
        <v>48</v>
      </c>
      <c r="E26" s="26"/>
      <c r="F26" s="18" t="s">
        <v>49</v>
      </c>
      <c r="G26" s="18">
        <v>0.5</v>
      </c>
      <c r="H26" s="19">
        <v>50</v>
      </c>
      <c r="I26" s="20" t="s">
        <v>25</v>
      </c>
      <c r="J26" s="27">
        <f t="shared" si="1"/>
        <v>1.6666666666666666E-2</v>
      </c>
    </row>
    <row r="27" spans="2:10" ht="24.95" customHeight="1" x14ac:dyDescent="0.2">
      <c r="B27" s="195"/>
      <c r="C27" s="24"/>
      <c r="D27" s="12" t="s">
        <v>50</v>
      </c>
      <c r="E27" s="12"/>
      <c r="F27" s="13" t="s">
        <v>51</v>
      </c>
      <c r="G27" s="13">
        <v>0.5</v>
      </c>
      <c r="H27" s="14">
        <v>100</v>
      </c>
      <c r="I27" s="15" t="s">
        <v>25</v>
      </c>
      <c r="J27" s="25">
        <f t="shared" si="1"/>
        <v>3.3333333333333333E-2</v>
      </c>
    </row>
    <row r="28" spans="2:10" ht="24.95" customHeight="1" x14ac:dyDescent="0.2">
      <c r="B28" s="195"/>
      <c r="C28" s="33"/>
      <c r="D28" s="26" t="s">
        <v>52</v>
      </c>
      <c r="E28" s="26"/>
      <c r="F28" s="18" t="s">
        <v>53</v>
      </c>
      <c r="G28" s="18">
        <v>0.4</v>
      </c>
      <c r="H28" s="19">
        <v>0</v>
      </c>
      <c r="I28" s="20" t="s">
        <v>25</v>
      </c>
      <c r="J28" s="27">
        <f t="shared" si="1"/>
        <v>0</v>
      </c>
    </row>
    <row r="29" spans="2:10" ht="15" x14ac:dyDescent="0.2">
      <c r="B29" s="195"/>
      <c r="C29" s="34"/>
      <c r="D29" s="29" t="s">
        <v>54</v>
      </c>
      <c r="E29" s="29" t="s">
        <v>55</v>
      </c>
      <c r="F29" s="29"/>
      <c r="G29" s="30"/>
      <c r="H29" s="29"/>
      <c r="I29" s="31"/>
      <c r="J29" s="35">
        <f t="shared" si="1"/>
        <v>0</v>
      </c>
    </row>
    <row r="30" spans="2:10" ht="15" customHeight="1" x14ac:dyDescent="0.2">
      <c r="B30" s="195"/>
      <c r="C30" s="33"/>
      <c r="D30" s="26" t="s">
        <v>56</v>
      </c>
      <c r="E30" s="18">
        <v>25</v>
      </c>
      <c r="F30" s="18" t="s">
        <v>57</v>
      </c>
      <c r="G30" s="18">
        <v>1</v>
      </c>
      <c r="H30" s="19">
        <v>6</v>
      </c>
      <c r="I30" s="20" t="s">
        <v>18</v>
      </c>
      <c r="J30" s="27">
        <f>(H30*E30*G30)/$H$23</f>
        <v>0.1</v>
      </c>
    </row>
    <row r="31" spans="2:10" ht="15" customHeight="1" x14ac:dyDescent="0.2">
      <c r="B31" s="195"/>
      <c r="C31" s="36"/>
      <c r="D31" s="37" t="s">
        <v>58</v>
      </c>
      <c r="E31" s="38">
        <v>50</v>
      </c>
      <c r="F31" s="38" t="s">
        <v>59</v>
      </c>
      <c r="G31" s="38">
        <v>1</v>
      </c>
      <c r="H31" s="39">
        <v>1</v>
      </c>
      <c r="I31" s="40" t="s">
        <v>18</v>
      </c>
      <c r="J31" s="41">
        <f>(H31*E31*G31)/$H$23</f>
        <v>3.3333333333333333E-2</v>
      </c>
    </row>
    <row r="32" spans="2:10" ht="15" x14ac:dyDescent="0.2">
      <c r="B32" s="195"/>
      <c r="C32" s="34"/>
      <c r="D32" s="29" t="s">
        <v>60</v>
      </c>
      <c r="E32" s="29" t="s">
        <v>55</v>
      </c>
      <c r="F32" s="30"/>
      <c r="G32" s="30"/>
      <c r="H32" s="29"/>
      <c r="I32" s="31"/>
      <c r="J32" s="35"/>
    </row>
    <row r="33" spans="2:10" ht="15" x14ac:dyDescent="0.2">
      <c r="B33" s="195"/>
      <c r="C33" s="33"/>
      <c r="D33" s="26" t="s">
        <v>61</v>
      </c>
      <c r="E33" s="18"/>
      <c r="F33" s="18" t="s">
        <v>62</v>
      </c>
      <c r="G33" s="18">
        <v>1</v>
      </c>
      <c r="H33" s="19">
        <v>0</v>
      </c>
      <c r="I33" s="20" t="s">
        <v>25</v>
      </c>
      <c r="J33" s="27">
        <f>(G33*H33)/$H$23</f>
        <v>0</v>
      </c>
    </row>
    <row r="34" spans="2:10" ht="15" x14ac:dyDescent="0.2">
      <c r="B34" s="195"/>
      <c r="C34" s="33"/>
      <c r="D34" s="26" t="s">
        <v>63</v>
      </c>
      <c r="E34" s="18">
        <v>50</v>
      </c>
      <c r="F34" s="18" t="s">
        <v>64</v>
      </c>
      <c r="G34" s="18">
        <v>1</v>
      </c>
      <c r="H34" s="19">
        <v>2</v>
      </c>
      <c r="I34" s="20" t="s">
        <v>18</v>
      </c>
      <c r="J34" s="27">
        <f>(H34*E34*G34)/$H$23</f>
        <v>6.6666666666666666E-2</v>
      </c>
    </row>
    <row r="35" spans="2:10" ht="15" x14ac:dyDescent="0.2">
      <c r="B35" s="195"/>
      <c r="C35" s="36"/>
      <c r="D35" s="37" t="s">
        <v>74</v>
      </c>
      <c r="E35" s="38">
        <v>100</v>
      </c>
      <c r="F35" s="38" t="s">
        <v>65</v>
      </c>
      <c r="G35" s="38">
        <v>1</v>
      </c>
      <c r="H35" s="39">
        <v>1</v>
      </c>
      <c r="I35" s="40" t="s">
        <v>18</v>
      </c>
      <c r="J35" s="41">
        <f>(H35*E35*G35)/$H$23</f>
        <v>6.6666666666666666E-2</v>
      </c>
    </row>
    <row r="36" spans="2:10" x14ac:dyDescent="0.2">
      <c r="B36" s="196"/>
      <c r="C36" s="42"/>
      <c r="D36" s="42" t="s">
        <v>66</v>
      </c>
      <c r="E36" s="42"/>
      <c r="F36" s="42"/>
      <c r="G36" s="43"/>
      <c r="H36" s="42"/>
      <c r="I36" s="43"/>
      <c r="J36" s="44">
        <f>SUM(J25:J35)</f>
        <v>0.31666666666666665</v>
      </c>
    </row>
    <row r="37" spans="2:10" ht="24.95" customHeight="1" x14ac:dyDescent="0.2">
      <c r="B37" s="45"/>
      <c r="C37" s="46"/>
      <c r="D37" s="46" t="s">
        <v>67</v>
      </c>
      <c r="E37" s="46"/>
      <c r="F37" s="46"/>
      <c r="G37" s="46"/>
      <c r="H37" s="46"/>
      <c r="I37" s="46"/>
      <c r="J37" s="47">
        <f>J36+J23+J12</f>
        <v>0.69666666666666677</v>
      </c>
    </row>
    <row r="38" spans="2:10" ht="16.5" x14ac:dyDescent="0.2">
      <c r="B38" s="45"/>
      <c r="C38" s="48"/>
      <c r="D38" s="49" t="s">
        <v>68</v>
      </c>
      <c r="E38" s="50"/>
      <c r="F38" s="50"/>
      <c r="G38" s="50"/>
      <c r="H38" s="50"/>
      <c r="I38" s="50"/>
      <c r="J38" s="51"/>
    </row>
    <row r="39" spans="2:10" ht="5.0999999999999996" customHeight="1" x14ac:dyDescent="0.25">
      <c r="B39" s="181"/>
      <c r="C39" s="182"/>
      <c r="D39" s="182"/>
      <c r="E39" s="182"/>
      <c r="F39" s="182"/>
      <c r="G39" s="182"/>
    </row>
    <row r="40" spans="2:10" x14ac:dyDescent="0.2">
      <c r="H40" s="52" t="s">
        <v>69</v>
      </c>
      <c r="I40" s="2"/>
      <c r="J40" s="53">
        <v>0.7</v>
      </c>
    </row>
    <row r="41" spans="2:10" x14ac:dyDescent="0.2">
      <c r="H41" s="54" t="s">
        <v>70</v>
      </c>
      <c r="I41" s="55"/>
      <c r="J41" s="56">
        <f>J37</f>
        <v>0.69666666666666677</v>
      </c>
    </row>
    <row r="42" spans="2:10" x14ac:dyDescent="0.2">
      <c r="H42" s="57" t="s">
        <v>71</v>
      </c>
      <c r="I42" s="58"/>
      <c r="J42" s="59">
        <f>-(J40-J41)</f>
        <v>-3.3333333333331883E-3</v>
      </c>
    </row>
    <row r="43" spans="2:10" ht="15" x14ac:dyDescent="0.25">
      <c r="B43" s="183" t="s">
        <v>72</v>
      </c>
      <c r="C43" s="184"/>
      <c r="D43" s="184"/>
      <c r="E43" s="184"/>
      <c r="F43" s="184"/>
      <c r="G43" s="184"/>
      <c r="H43" s="184"/>
      <c r="I43" s="184"/>
      <c r="J43" s="184"/>
    </row>
    <row r="54" spans="2:10" x14ac:dyDescent="0.2">
      <c r="G54" s="55"/>
      <c r="H54" s="55"/>
      <c r="I54" s="61"/>
    </row>
    <row r="55" spans="2:10" x14ac:dyDescent="0.2">
      <c r="G55" s="55"/>
      <c r="H55" s="55"/>
      <c r="I55" s="61"/>
    </row>
    <row r="56" spans="2:10" x14ac:dyDescent="0.2">
      <c r="H56" s="55"/>
      <c r="I56" s="55"/>
    </row>
    <row r="57" spans="2:10" ht="19.5" customHeight="1" x14ac:dyDescent="0.2"/>
    <row r="58" spans="2:10" ht="51.75" customHeight="1" x14ac:dyDescent="0.2">
      <c r="B58" s="62" t="s">
        <v>0</v>
      </c>
      <c r="C58" s="1"/>
      <c r="D58" s="1"/>
      <c r="E58" s="1"/>
      <c r="F58" s="1"/>
      <c r="G58" s="1"/>
      <c r="H58" s="1"/>
      <c r="I58" s="1"/>
      <c r="J58" s="1"/>
    </row>
  </sheetData>
  <sheetProtection algorithmName="SHA-512" hashValue="PomMeTeg90zCaDnlzTAF9ubHC76dkFdv1awydOvQII7MaEKfQXQZp+D57OyLlhaNVkAWRlGqWKiIay0ZO2zqmg==" saltValue="EapMSShCjbcrS6PAtoto6w==" spinCount="100000" sheet="1" objects="1" scenarios="1"/>
  <mergeCells count="16">
    <mergeCell ref="B39:G39"/>
    <mergeCell ref="B43:J43"/>
    <mergeCell ref="C7:G7"/>
    <mergeCell ref="I7:J7"/>
    <mergeCell ref="B10:B12"/>
    <mergeCell ref="B13:B23"/>
    <mergeCell ref="C14:C18"/>
    <mergeCell ref="B24:B36"/>
    <mergeCell ref="C24:C26"/>
    <mergeCell ref="C2:J2"/>
    <mergeCell ref="B3:J3"/>
    <mergeCell ref="B4:J4"/>
    <mergeCell ref="B5:B6"/>
    <mergeCell ref="C5:F6"/>
    <mergeCell ref="I5:J5"/>
    <mergeCell ref="I6:J6"/>
  </mergeCells>
  <pageMargins left="0.7" right="0.7" top="0.75" bottom="0.75" header="0.3" footer="0.3"/>
  <pageSetup paperSize="9" scale="7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6392A7E22F4E4B8060E347E1E6E781" ma:contentTypeVersion="12" ma:contentTypeDescription="Create a new document." ma:contentTypeScope="" ma:versionID="0a4c81bbd0d468ddfa08a85c4bfb7103">
  <xsd:schema xmlns:xsd="http://www.w3.org/2001/XMLSchema" xmlns:xs="http://www.w3.org/2001/XMLSchema" xmlns:p="http://schemas.microsoft.com/office/2006/metadata/properties" xmlns:ns3="c5e94510-84fe-473a-8b56-563d3e8b7207" xmlns:ns4="981afd0e-d427-4f0e-ab26-b2c8450e56e9" targetNamespace="http://schemas.microsoft.com/office/2006/metadata/properties" ma:root="true" ma:fieldsID="f338c4a556ef4248c07b9bed5f3c3607" ns3:_="" ns4:_="">
    <xsd:import namespace="c5e94510-84fe-473a-8b56-563d3e8b7207"/>
    <xsd:import namespace="981afd0e-d427-4f0e-ab26-b2c8450e56e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94510-84fe-473a-8b56-563d3e8b72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1afd0e-d427-4f0e-ab26-b2c8450e56e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70E882-E603-4E3E-999C-9C9DA46AA7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e94510-84fe-473a-8b56-563d3e8b7207"/>
    <ds:schemaRef ds:uri="981afd0e-d427-4f0e-ab26-b2c8450e56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6F9557-0CDD-462A-95D2-8E9B62F175E5}">
  <ds:schemaRefs>
    <ds:schemaRef ds:uri="981afd0e-d427-4f0e-ab26-b2c8450e56e9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c5e94510-84fe-473a-8b56-563d3e8b720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4C18F48-7A2E-4E2D-8750-7077BE016D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NS 3845 BGF</vt:lpstr>
      <vt:lpstr>NS 3845 BGF Eksempel</vt:lpstr>
      <vt:lpstr>'NS 3845 BGF'!Utskriftsområde</vt:lpstr>
      <vt:lpstr>'NS 3845 BGF Eksempel'!Utskriftsområde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Gjesteland Wells</dc:creator>
  <cp:lastModifiedBy>Skarheim Kari</cp:lastModifiedBy>
  <cp:lastPrinted>2020-02-27T11:57:20Z</cp:lastPrinted>
  <dcterms:created xsi:type="dcterms:W3CDTF">2020-02-26T14:22:06Z</dcterms:created>
  <dcterms:modified xsi:type="dcterms:W3CDTF">2021-01-19T08:23:01Z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0x0101004F6392A7E22F4E4B8060E347E1E6E781</vt:lpwstr>
  </property>
</Properties>
</file>